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6"/>
  <workbookPr/>
  <mc:AlternateContent xmlns:mc="http://schemas.openxmlformats.org/markup-compatibility/2006">
    <mc:Choice Requires="x15">
      <x15ac:absPath xmlns:x15ac="http://schemas.microsoft.com/office/spreadsheetml/2010/11/ac" url="D:\DNS\DNS-do_ALFRESCA\2022-KP\KP-(II.)-030-2022\2-vyzva\vyzva-podpurne dokumenty\"/>
    </mc:Choice>
  </mc:AlternateContent>
  <xr:revisionPtr revIDLastSave="0" documentId="13_ncr:1_{47FDB6CD-EA27-463A-8EE5-EEC1D7546420}" xr6:coauthVersionLast="36"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KP!$A$6:$S$32</definedName>
    <definedName name="_xlnm.Print_Area" localSheetId="0">KP!$A$1:$T$36</definedName>
  </definedNames>
  <calcPr calcId="191029"/>
</workbook>
</file>

<file path=xl/calcChain.xml><?xml version="1.0" encoding="utf-8"?>
<calcChain xmlns="http://schemas.openxmlformats.org/spreadsheetml/2006/main">
  <c r="J7" i="1" l="1"/>
  <c r="G12" i="1"/>
  <c r="G13" i="1"/>
  <c r="G14" i="1"/>
  <c r="G15" i="1"/>
  <c r="G16" i="1"/>
  <c r="G17" i="1"/>
  <c r="G18" i="1"/>
  <c r="G19" i="1"/>
  <c r="G20" i="1"/>
  <c r="G21" i="1"/>
  <c r="G22" i="1"/>
  <c r="G23" i="1"/>
  <c r="G24" i="1"/>
  <c r="G25" i="1"/>
  <c r="G26" i="1"/>
  <c r="G27" i="1"/>
  <c r="G28" i="1"/>
  <c r="G29" i="1"/>
  <c r="G30" i="1"/>
  <c r="G31" i="1"/>
  <c r="G32" i="1"/>
  <c r="G11" i="1" l="1"/>
  <c r="G10" i="1"/>
  <c r="G9" i="1"/>
  <c r="G8" i="1"/>
  <c r="G7" i="1"/>
  <c r="K32" i="1" l="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35" i="1" l="1"/>
  <c r="I35" i="1"/>
</calcChain>
</file>

<file path=xl/sharedStrings.xml><?xml version="1.0" encoding="utf-8"?>
<sst xmlns="http://schemas.openxmlformats.org/spreadsheetml/2006/main" count="113" uniqueCount="83">
  <si>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</si>
  <si>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</si>
  <si>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</si>
  <si>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</si>
  <si>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</si>
  <si>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</si>
  <si>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</si>
  <si>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</si>
  <si>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</si>
  <si>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</si>
  <si>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</si>
  <si>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30199230-1 - Obálky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</si>
  <si>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</si>
  <si>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</si>
  <si>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</si>
  <si>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</si>
  <si>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</si>
  <si>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</si>
  <si>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</si>
  <si>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</si>
  <si>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</si>
  <si>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</si>
  <si>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</si>
  <si>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 xml:space="preserve">Pokud financováno z projektových prostředků, pak ŘEŠITEL uvede: NÁZEV A ČÍSLO DOTAČNÍHO PROJEKTU </t>
  </si>
  <si>
    <t>V případě, že se dodavatel při předání zboží na některá uvedená tel. čísla nedovolá, bude v takovém případě volat tel. 377 631 332, 377 631 320.</t>
  </si>
  <si>
    <t>Samostatná faktura</t>
  </si>
  <si>
    <t>Blok nelepený bílý - špalík 8-9 x 8-9 cm</t>
  </si>
  <si>
    <t>ks</t>
  </si>
  <si>
    <t>Nelepený bílý, volné listy.</t>
  </si>
  <si>
    <t>Blok A5 boční spirála  - čistý</t>
  </si>
  <si>
    <t xml:space="preserve">Min. 50 listů, spirála vlevo. </t>
  </si>
  <si>
    <t xml:space="preserve">Obálky bublinkové A4 bílé cca 270x360 </t>
  </si>
  <si>
    <t>bal</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</si>
  <si>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</si>
  <si>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</si>
  <si>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38mm x 66m transparentní</t>
  </si>
  <si>
    <t>Kvalitní lepicí páska průhledná.</t>
  </si>
  <si>
    <t>Lepicí páska oboustranná 25mmx10m</t>
  </si>
  <si>
    <t>Polypropylenová oboustranná lepicí páska, univerzální použití, možnost použít pro podlahové krytiny a koberce.</t>
  </si>
  <si>
    <t>Lepicí páska oboustranná 50mmx10m</t>
  </si>
  <si>
    <t xml:space="preserve">Polypropylenová oboustranná lepicí páska, univerzální použití, možnost použít pro podlahové krytiny a koberce. </t>
  </si>
  <si>
    <t>Vysoká lepicí síla a okamžitá přilnavost. Vhodné na  papír, karton, nevysychá, neobsahuje rozpouštědla.</t>
  </si>
  <si>
    <t>Stiskací mechanismus, vyměnitelná gelová náplň, plastové tělo, jehlový hrot 0,5 mm pro tenké psaní.</t>
  </si>
  <si>
    <t>Tabule korková 90x120</t>
  </si>
  <si>
    <t>Připínáčky  pro nástěnky (špulky)</t>
  </si>
  <si>
    <t>Připínáčky s barevnou plastovou hlavou "špulka", mix barev, min. 100 ks v balení.</t>
  </si>
  <si>
    <t>Bublinková folie 100 cm x 10 m</t>
  </si>
  <si>
    <t>Pro přepravu křehkých materiálů.</t>
  </si>
  <si>
    <t xml:space="preserve">Čisticí vlhčené ubrousky univerzální </t>
  </si>
  <si>
    <t>Spony kancelářské  32</t>
  </si>
  <si>
    <t xml:space="preserve">Rozměr 32 mm, pozinkované, lesklé, min. 75ks v balení.  </t>
  </si>
  <si>
    <t>Klip kovový 19</t>
  </si>
  <si>
    <t xml:space="preserve">Kovové, mnohonásobně použitelné, min. 12 ks v balení. </t>
  </si>
  <si>
    <t>Klip kovový 25</t>
  </si>
  <si>
    <t>Klip kovový 32</t>
  </si>
  <si>
    <t>Vizitkář (sešit)</t>
  </si>
  <si>
    <t>Čtyřřadý, na min. 80 ks vizitek.</t>
  </si>
  <si>
    <t>Nůžky celokovové - 18 cm</t>
  </si>
  <si>
    <t>Celokovové provedení, čepele spojuje kovový šroub, řezné plochy speciálně upraveny pro snadný a precizní střih.</t>
  </si>
  <si>
    <t xml:space="preserve">Pryž </t>
  </si>
  <si>
    <t xml:space="preserve">Na grafitové tužky. </t>
  </si>
  <si>
    <t>Ořezávátko dvojité se zásobníkem</t>
  </si>
  <si>
    <t>Pro silnou i tenkou tužku, plastové se zásobníkem na odpad.</t>
  </si>
  <si>
    <t>Pravítko 50cm</t>
  </si>
  <si>
    <t>Transparentní.</t>
  </si>
  <si>
    <t>Trojúhelník 45</t>
  </si>
  <si>
    <t>S kolmicí, transparentní.</t>
  </si>
  <si>
    <t>Obálky C5 zelený pruh, 162 x 229 mm</t>
  </si>
  <si>
    <t>Příloha č. 2 Kupní smlouvy - technická specifikace
Kancelářské potřeby (II.) 030 - 2022</t>
  </si>
  <si>
    <t>FDU - Olga Štětinová,
Tel.: 37763 6801,
E-mail: ostetino@fdu.zcu.cz</t>
  </si>
  <si>
    <t xml:space="preserve"> Univerzitní 28,
301 00 Plzeň,
Fakulta designu a umění Ladislava Sutnara - Katedra výtvarného umění,
místnost LS 334</t>
  </si>
  <si>
    <t>Vladislava Ottová,
Tel.: 37763 1332,
 ottova@ps.zcu.cz</t>
  </si>
  <si>
    <t>Univerzitní 22,
301 00 Plzeň,
budova Fakulty strojní,
Provoz a služby - Centrální sklad,
místnost UU 012</t>
  </si>
  <si>
    <t>Samolepicí, odtrhovací proužek, vzduchová ochranná vrstva, vhodné pro zasílání křehkých předmětů. Min. 10 ks v balení.</t>
  </si>
  <si>
    <t>Lepicí tyčinka min. 20g</t>
  </si>
  <si>
    <t>Lepicí tyčinka min. 40g</t>
  </si>
  <si>
    <r>
      <t>Gelové pero 0,5 mm -</t>
    </r>
    <r>
      <rPr>
        <b/>
        <sz val="11"/>
        <rFont val="Calibri"/>
        <family val="2"/>
        <charset val="238"/>
      </rPr>
      <t xml:space="preserve"> modrá náplň</t>
    </r>
  </si>
  <si>
    <r>
      <t>Gelové pero 0,5 mm -</t>
    </r>
    <r>
      <rPr>
        <b/>
        <sz val="11"/>
        <rFont val="Calibri"/>
        <family val="2"/>
        <charset val="238"/>
      </rPr>
      <t xml:space="preserve"> černá náplň</t>
    </r>
  </si>
  <si>
    <t xml:space="preserve">Kvalitní hrubozrnný korek, dřevěný rám dřevo s opracovanými hranami, oboustranný korek - možnost  používat tabuli z obou stran, vrstvení korku cca 7 mm. </t>
  </si>
  <si>
    <t>K čištění plastových povrchů zařízení výpočetní a kancelářské techniky, mimořádná rozpustnost nečistot a vysoké absorpční vlastnosti, odstraňují usazený prach, mastnotu i zbytky lepidel či barviva. Balení min. 100 ks.</t>
  </si>
  <si>
    <r>
      <t xml:space="preserve">S doručenkou do vlastních rukou, samopropisovací. Viz
</t>
    </r>
    <r>
      <rPr>
        <sz val="11"/>
        <color rgb="FFFF0000"/>
        <rFont val="Calibri"/>
        <family val="2"/>
        <charset val="238"/>
        <scheme val="minor"/>
      </rPr>
      <t>Příloha č. 3 Kupní smlouvy - obálky C5 zelený pruh_KP (II.)-030-2022.pdf</t>
    </r>
  </si>
  <si>
    <t>Požadavek zadavatele: 
do sloupce označeného textem:</t>
  </si>
  <si>
    <t xml:space="preserve">Dodavatel doplní do jednotlivých prázdných žlutě podbarvených buněk požadované údaje, tj. jednotkové ceny.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</si>
</sst>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8" formatCode="_-* #,##0.00\ &quot;Kč&quot;_-;\-* #,##0.00\ &quot;Kč&quot;_-;_-* &quot;-&quot;??\ &quot;Kč&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sz val="11"/>
      <name val="Calibri"/>
      <family val="2"/>
      <charset val="238"/>
    </font>
    <font>
      <sz val="11.5"/>
      <color theme="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theme="0"/>
        <bgColor indexed="64"/>
      </patternFill>
    </fill>
  </fills>
  <borders count="30">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ck">
        <color indexed="64"/>
      </bottom>
      <diagonal/>
    </border>
    <border>
      <left/>
      <right style="thick">
        <color indexed="64"/>
      </right>
      <top/>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ck">
        <color indexed="64"/>
      </bottom>
      <diagonal/>
    </border>
  </borders>
  <cellStyleXfs count="30">
    <xf numFmtId="0" fontId="0" fillId="0" borderId="0"/>
    <xf numFmtId="0" fontId="17" fillId="0" borderId="0"/>
    <xf numFmtId="0" fontId="6" fillId="0" borderId="0"/>
    <xf numFmtId="0" fontId="6" fillId="0" borderId="0"/>
    <xf numFmtId="0" fontId="20"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0" fontId="1" fillId="0" borderId="0"/>
  </cellStyleXfs>
  <cellXfs count="113">
    <xf numFmtId="0" fontId="0" fillId="0" borderId="0" xfId="0"/>
    <xf numFmtId="0" fontId="24" fillId="0" borderId="18" xfId="29" applyFont="1" applyFill="1" applyBorder="1" applyAlignment="1" applyProtection="1">
      <alignment horizontal="center" vertical="center" wrapText="1"/>
    </xf>
    <xf numFmtId="0" fontId="24" fillId="0" borderId="0" xfId="29" applyFont="1" applyFill="1" applyBorder="1" applyAlignment="1" applyProtection="1">
      <alignment horizontal="center" vertical="center" wrapText="1"/>
    </xf>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8" fillId="0" borderId="0" xfId="0" applyFont="1" applyAlignment="1" applyProtection="1">
      <alignment vertical="center"/>
    </xf>
    <xf numFmtId="0" fontId="9" fillId="0" borderId="0" xfId="0" applyFont="1" applyAlignment="1" applyProtection="1">
      <alignment horizontal="center" vertical="top" wrapText="1"/>
    </xf>
    <xf numFmtId="0" fontId="0" fillId="0" borderId="0" xfId="0" applyAlignment="1" applyProtection="1">
      <alignment vertical="top" wrapText="1"/>
    </xf>
    <xf numFmtId="0" fontId="10"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vertical="center" wrapText="1"/>
    </xf>
    <xf numFmtId="0" fontId="12" fillId="0" borderId="0" xfId="0" applyFont="1" applyAlignment="1" applyProtection="1">
      <alignment vertical="center" wrapText="1"/>
    </xf>
    <xf numFmtId="0" fontId="16" fillId="0" borderId="0" xfId="0" applyFont="1" applyAlignment="1" applyProtection="1">
      <alignment vertical="top" wrapText="1"/>
    </xf>
    <xf numFmtId="0" fontId="13"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horizontal="center" vertical="top" wrapText="1"/>
    </xf>
    <xf numFmtId="0" fontId="10" fillId="2" borderId="1" xfId="0" applyFont="1" applyFill="1" applyBorder="1" applyAlignment="1" applyProtection="1">
      <alignment horizontal="center" vertical="center" wrapText="1"/>
    </xf>
    <xf numFmtId="0" fontId="0" fillId="0" borderId="0" xfId="0" applyAlignment="1" applyProtection="1">
      <alignment horizontal="right" vertical="center" indent="1"/>
    </xf>
    <xf numFmtId="0" fontId="0" fillId="0" borderId="0" xfId="0" applyAlignment="1" applyProtection="1">
      <alignment horizontal="center" vertical="center" wrapText="1"/>
    </xf>
    <xf numFmtId="0" fontId="0" fillId="0" borderId="10" xfId="0" applyBorder="1" applyProtection="1"/>
    <xf numFmtId="0" fontId="14" fillId="3" borderId="2" xfId="0" applyFont="1" applyFill="1" applyBorder="1" applyAlignment="1" applyProtection="1">
      <alignment horizontal="center" vertical="center" textRotation="90" wrapText="1"/>
    </xf>
    <xf numFmtId="0" fontId="14" fillId="3" borderId="3" xfId="0" applyFont="1" applyFill="1" applyBorder="1" applyAlignment="1" applyProtection="1">
      <alignment horizontal="center" vertical="center" wrapText="1"/>
    </xf>
    <xf numFmtId="0" fontId="10" fillId="2" borderId="3" xfId="0" applyFont="1" applyFill="1" applyBorder="1" applyAlignment="1" applyProtection="1">
      <alignment horizontal="center" vertical="center" wrapText="1"/>
    </xf>
    <xf numFmtId="0" fontId="10" fillId="3" borderId="3" xfId="0" applyFont="1" applyFill="1" applyBorder="1" applyAlignment="1" applyProtection="1">
      <alignment horizontal="center" vertical="center" wrapText="1"/>
    </xf>
    <xf numFmtId="0" fontId="14" fillId="3" borderId="25" xfId="0" applyFont="1" applyFill="1" applyBorder="1" applyAlignment="1" applyProtection="1">
      <alignment horizontal="center" vertical="center" wrapText="1"/>
    </xf>
    <xf numFmtId="0" fontId="0" fillId="0" borderId="24" xfId="0" applyBorder="1" applyProtection="1"/>
    <xf numFmtId="164" fontId="0" fillId="0" borderId="10" xfId="0" applyNumberFormat="1" applyBorder="1" applyAlignment="1" applyProtection="1">
      <alignment vertical="center"/>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9" xfId="0" applyBorder="1" applyProtection="1"/>
    <xf numFmtId="164" fontId="0" fillId="0" borderId="0" xfId="0" applyNumberFormat="1" applyAlignment="1" applyProtection="1">
      <alignment horizontal="right" vertical="center" indent="1"/>
    </xf>
    <xf numFmtId="0" fontId="14" fillId="3" borderId="2" xfId="0" applyFont="1" applyFill="1" applyBorder="1" applyAlignment="1" applyProtection="1">
      <alignment horizontal="center" vertical="center" wrapText="1"/>
    </xf>
    <xf numFmtId="0" fontId="0" fillId="0" borderId="0" xfId="0" applyBorder="1" applyProtection="1"/>
    <xf numFmtId="0" fontId="0" fillId="0" borderId="0" xfId="0" applyAlignment="1" applyProtection="1">
      <alignment horizontal="right" vertical="center" wrapText="1"/>
    </xf>
    <xf numFmtId="164" fontId="16" fillId="0" borderId="0" xfId="0" applyNumberFormat="1" applyFont="1" applyAlignment="1" applyProtection="1">
      <alignment horizontal="right" vertical="center" indent="1"/>
    </xf>
    <xf numFmtId="164" fontId="8" fillId="0" borderId="2"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5" fillId="2" borderId="6" xfId="0" applyNumberFormat="1" applyFont="1" applyFill="1" applyBorder="1" applyAlignment="1" applyProtection="1">
      <alignment horizontal="right" vertical="center" wrapText="1" indent="1"/>
      <protection locked="0"/>
    </xf>
    <xf numFmtId="164" fontId="15" fillId="2" borderId="8" xfId="0" applyNumberFormat="1" applyFont="1" applyFill="1" applyBorder="1" applyAlignment="1" applyProtection="1">
      <alignment horizontal="right" vertical="center" wrapText="1" indent="1"/>
      <protection locked="0"/>
    </xf>
    <xf numFmtId="0" fontId="1" fillId="2" borderId="19" xfId="29" applyFill="1" applyBorder="1" applyAlignment="1" applyProtection="1">
      <alignment horizontal="center" vertical="center" wrapText="1"/>
    </xf>
    <xf numFmtId="0" fontId="1" fillId="2" borderId="20" xfId="29" applyFill="1" applyBorder="1" applyAlignment="1" applyProtection="1">
      <alignment horizontal="center" vertical="center" wrapText="1"/>
    </xf>
    <xf numFmtId="0" fontId="1" fillId="2" borderId="22" xfId="29" applyFill="1" applyBorder="1" applyAlignment="1" applyProtection="1">
      <alignment horizontal="center" vertical="center" wrapText="1"/>
    </xf>
    <xf numFmtId="0" fontId="1" fillId="2" borderId="23" xfId="29" applyFill="1" applyBorder="1" applyAlignment="1" applyProtection="1">
      <alignment horizontal="center" vertical="center" wrapText="1"/>
    </xf>
    <xf numFmtId="0" fontId="10" fillId="0" borderId="21" xfId="29" applyNumberFormat="1" applyFont="1" applyBorder="1" applyAlignment="1" applyProtection="1">
      <alignment horizontal="center" vertical="center" wrapText="1"/>
    </xf>
    <xf numFmtId="0" fontId="18" fillId="0" borderId="0" xfId="0" applyFont="1" applyFill="1" applyAlignment="1" applyProtection="1">
      <alignment horizontal="left" vertical="center" wrapText="1"/>
    </xf>
    <xf numFmtId="0" fontId="18" fillId="0" borderId="0" xfId="0" applyFont="1" applyFill="1" applyAlignment="1" applyProtection="1">
      <alignment horizontal="left" vertical="center"/>
    </xf>
    <xf numFmtId="3" fontId="0" fillId="4" borderId="5" xfId="0" applyNumberFormat="1" applyFill="1" applyBorder="1" applyAlignment="1" applyProtection="1">
      <alignment horizontal="center" vertical="center" wrapText="1"/>
    </xf>
    <xf numFmtId="0" fontId="21" fillId="4" borderId="6" xfId="1" applyFont="1" applyFill="1" applyBorder="1" applyAlignment="1" applyProtection="1">
      <alignment horizontal="left" vertical="center" wrapText="1" indent="1"/>
    </xf>
    <xf numFmtId="3" fontId="0" fillId="4" borderId="6" xfId="0" applyNumberFormat="1" applyFill="1" applyBorder="1" applyAlignment="1" applyProtection="1">
      <alignment horizontal="center" vertical="center" wrapText="1"/>
    </xf>
    <xf numFmtId="0" fontId="19" fillId="4" borderId="6" xfId="1" applyFont="1" applyFill="1" applyBorder="1" applyAlignment="1" applyProtection="1">
      <alignment horizontal="center" vertical="center" wrapText="1"/>
    </xf>
    <xf numFmtId="0" fontId="19" fillId="4" borderId="6" xfId="5" applyFont="1" applyFill="1" applyBorder="1" applyAlignment="1" applyProtection="1">
      <alignment horizontal="left" vertical="center" wrapText="1" indent="1"/>
    </xf>
    <xf numFmtId="164" fontId="0" fillId="4" borderId="6" xfId="0" applyNumberFormat="1" applyFill="1" applyBorder="1" applyAlignment="1" applyProtection="1">
      <alignment horizontal="right" vertical="center" indent="1"/>
    </xf>
    <xf numFmtId="164" fontId="15" fillId="4" borderId="6" xfId="0" applyNumberFormat="1" applyFont="1" applyFill="1" applyBorder="1" applyAlignment="1" applyProtection="1">
      <alignment horizontal="right" vertical="center" wrapText="1" indent="1"/>
    </xf>
    <xf numFmtId="0" fontId="3" fillId="4" borderId="15" xfId="0" applyFont="1" applyFill="1" applyBorder="1" applyAlignment="1" applyProtection="1">
      <alignment horizontal="center" vertical="center" wrapText="1"/>
    </xf>
    <xf numFmtId="0" fontId="7" fillId="4" borderId="15"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10" fillId="4" borderId="15" xfId="0" applyFont="1"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21" fillId="4" borderId="8" xfId="1" applyFont="1" applyFill="1" applyBorder="1" applyAlignment="1" applyProtection="1">
      <alignment horizontal="left" vertical="center" wrapText="1" indent="1"/>
    </xf>
    <xf numFmtId="3" fontId="0" fillId="4" borderId="8" xfId="0" applyNumberFormat="1" applyFill="1" applyBorder="1" applyAlignment="1" applyProtection="1">
      <alignment horizontal="center" vertical="center" wrapText="1"/>
    </xf>
    <xf numFmtId="0" fontId="19" fillId="4" borderId="8" xfId="1" applyFont="1" applyFill="1" applyBorder="1" applyAlignment="1" applyProtection="1">
      <alignment horizontal="center" vertical="center" wrapText="1"/>
    </xf>
    <xf numFmtId="0" fontId="19" fillId="4" borderId="8" xfId="5" applyFont="1" applyFill="1" applyBorder="1" applyAlignment="1" applyProtection="1">
      <alignment horizontal="left" vertical="center" wrapText="1" indent="1"/>
    </xf>
    <xf numFmtId="164" fontId="0" fillId="4" borderId="8" xfId="0" applyNumberFormat="1" applyFill="1" applyBorder="1" applyAlignment="1" applyProtection="1">
      <alignment horizontal="right" vertical="center" indent="1"/>
    </xf>
    <xf numFmtId="164" fontId="15" fillId="4" borderId="8" xfId="0" applyNumberFormat="1" applyFont="1" applyFill="1" applyBorder="1" applyAlignment="1" applyProtection="1">
      <alignment horizontal="right" vertical="center" wrapText="1" indent="1"/>
    </xf>
    <xf numFmtId="0" fontId="3" fillId="4" borderId="16" xfId="0" applyFont="1" applyFill="1" applyBorder="1" applyAlignment="1" applyProtection="1">
      <alignment horizontal="center" vertical="center" wrapText="1"/>
    </xf>
    <xf numFmtId="0" fontId="7" fillId="4" borderId="16" xfId="0" applyFont="1" applyFill="1" applyBorder="1" applyAlignment="1" applyProtection="1">
      <alignment horizontal="center" vertical="center" wrapText="1"/>
    </xf>
    <xf numFmtId="0" fontId="4" fillId="4" borderId="16" xfId="0" applyFont="1" applyFill="1" applyBorder="1" applyAlignment="1" applyProtection="1">
      <alignment horizontal="center" vertical="center" wrapText="1"/>
    </xf>
    <xf numFmtId="0" fontId="10" fillId="4" borderId="16" xfId="0" applyFon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0" fontId="21" fillId="4" borderId="8" xfId="1" applyFont="1" applyFill="1" applyBorder="1" applyAlignment="1" applyProtection="1">
      <alignment horizontal="center" vertical="center" wrapText="1"/>
    </xf>
    <xf numFmtId="0" fontId="21" fillId="4" borderId="8" xfId="5" applyFont="1" applyFill="1" applyBorder="1" applyAlignment="1" applyProtection="1">
      <alignment horizontal="left" vertical="center" wrapText="1" indent="1"/>
    </xf>
    <xf numFmtId="3" fontId="0" fillId="4" borderId="11" xfId="0" applyNumberFormat="1" applyFill="1" applyBorder="1" applyAlignment="1" applyProtection="1">
      <alignment horizontal="center" vertical="center" wrapText="1"/>
    </xf>
    <xf numFmtId="0" fontId="21" fillId="4" borderId="12" xfId="1" applyFont="1" applyFill="1" applyBorder="1" applyAlignment="1" applyProtection="1">
      <alignment horizontal="left" vertical="center" wrapText="1" indent="1"/>
    </xf>
    <xf numFmtId="3" fontId="0" fillId="4" borderId="12" xfId="0" applyNumberFormat="1" applyFill="1" applyBorder="1" applyAlignment="1" applyProtection="1">
      <alignment horizontal="center" vertical="center" wrapText="1"/>
    </xf>
    <xf numFmtId="0" fontId="19" fillId="4" borderId="12" xfId="1" applyFont="1" applyFill="1" applyBorder="1" applyAlignment="1" applyProtection="1">
      <alignment horizontal="center" vertical="center" wrapText="1"/>
    </xf>
    <xf numFmtId="0" fontId="19" fillId="4" borderId="12" xfId="5" applyFont="1" applyFill="1" applyBorder="1" applyAlignment="1" applyProtection="1">
      <alignment horizontal="left" vertical="center" wrapText="1" indent="1"/>
    </xf>
    <xf numFmtId="164" fontId="0" fillId="4" borderId="12" xfId="0" applyNumberFormat="1" applyFill="1" applyBorder="1" applyAlignment="1" applyProtection="1">
      <alignment horizontal="right" vertical="center" indent="1"/>
    </xf>
    <xf numFmtId="164" fontId="15" fillId="4" borderId="12" xfId="0" applyNumberFormat="1" applyFont="1" applyFill="1" applyBorder="1" applyAlignment="1" applyProtection="1">
      <alignment horizontal="right" vertical="center" wrapText="1" indent="1"/>
    </xf>
    <xf numFmtId="165" fontId="0" fillId="0" borderId="12"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3" fillId="4" borderId="17" xfId="0" applyFont="1" applyFill="1" applyBorder="1" applyAlignment="1" applyProtection="1">
      <alignment horizontal="center" vertical="center" wrapText="1"/>
    </xf>
    <xf numFmtId="0" fontId="7" fillId="4" borderId="17" xfId="0" applyFont="1" applyFill="1" applyBorder="1" applyAlignment="1" applyProtection="1">
      <alignment horizontal="center" vertical="center" wrapText="1"/>
    </xf>
    <xf numFmtId="0" fontId="4" fillId="4" borderId="17" xfId="0" applyFont="1" applyFill="1" applyBorder="1" applyAlignment="1" applyProtection="1">
      <alignment horizontal="center" vertical="center" wrapText="1"/>
    </xf>
    <xf numFmtId="0" fontId="10" fillId="4" borderId="17" xfId="0" applyFont="1" applyFill="1" applyBorder="1" applyAlignment="1" applyProtection="1">
      <alignment horizontal="center" vertical="center" wrapText="1"/>
    </xf>
    <xf numFmtId="0" fontId="0" fillId="4" borderId="28" xfId="0"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9" fillId="4" borderId="14" xfId="0" applyFont="1" applyFill="1" applyBorder="1" applyAlignment="1" applyProtection="1">
      <alignment horizontal="left" vertical="center" wrapText="1" indent="1"/>
    </xf>
    <xf numFmtId="3" fontId="0" fillId="4" borderId="14" xfId="0" applyNumberForma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2" fillId="4" borderId="14" xfId="0" applyFont="1" applyFill="1" applyBorder="1" applyAlignment="1" applyProtection="1">
      <alignment horizontal="left" vertical="center" wrapText="1" indent="1"/>
    </xf>
    <xf numFmtId="164" fontId="0" fillId="4" borderId="14" xfId="0" applyNumberFormat="1" applyFill="1" applyBorder="1" applyAlignment="1" applyProtection="1">
      <alignment horizontal="right" vertical="center" indent="1"/>
    </xf>
    <xf numFmtId="164" fontId="15" fillId="4"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2" fillId="4" borderId="14" xfId="0" applyFont="1" applyFill="1" applyBorder="1" applyAlignment="1" applyProtection="1">
      <alignment horizontal="center" vertical="center" wrapText="1"/>
    </xf>
    <xf numFmtId="0" fontId="7" fillId="4" borderId="14" xfId="0" applyFont="1" applyFill="1" applyBorder="1" applyAlignment="1" applyProtection="1">
      <alignment horizontal="center" vertical="center" wrapText="1"/>
    </xf>
    <xf numFmtId="0" fontId="10" fillId="4" borderId="14" xfId="0" applyFont="1" applyFill="1" applyBorder="1" applyAlignment="1" applyProtection="1">
      <alignment horizontal="center" vertical="center" wrapText="1"/>
    </xf>
    <xf numFmtId="0" fontId="0" fillId="4" borderId="29" xfId="0" applyFill="1" applyBorder="1" applyAlignment="1" applyProtection="1">
      <alignment horizontal="center" vertical="center" wrapText="1"/>
    </xf>
    <xf numFmtId="0" fontId="10" fillId="0" borderId="0" xfId="0" applyFont="1" applyAlignment="1" applyProtection="1">
      <alignment horizontal="left" vertical="center" wrapText="1"/>
    </xf>
    <xf numFmtId="0" fontId="10"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14" fillId="0" borderId="0" xfId="0" applyFont="1" applyAlignment="1" applyProtection="1">
      <alignment horizontal="left" vertical="center" wrapText="1"/>
    </xf>
    <xf numFmtId="164" fontId="8"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164" fontId="15" fillId="2" borderId="12" xfId="0" applyNumberFormat="1" applyFont="1" applyFill="1" applyBorder="1" applyAlignment="1" applyProtection="1">
      <alignment horizontal="right" vertical="center" wrapText="1" indent="1"/>
      <protection locked="0"/>
    </xf>
    <xf numFmtId="164" fontId="15" fillId="2" borderId="14" xfId="0" applyNumberFormat="1" applyFont="1" applyFill="1" applyBorder="1" applyAlignment="1" applyProtection="1">
      <alignment horizontal="right" vertical="center" wrapText="1" indent="1"/>
      <protection locked="0"/>
    </xf>
  </cellXfs>
  <cellStyles count="30">
    <cellStyle name="Měna 2" xfId="28" xr:uid="{00000000-0005-0000-0000-000036000000}"/>
    <cellStyle name="Měna 3" xfId="20" xr:uid="{00000000-0005-0000-0000-000036000000}"/>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2 2 2 2" xfId="27" xr:uid="{8FCD2F0C-7799-421C-8883-4E846F07F9E6}"/>
    <cellStyle name="normální 3 2 2 2 3" xfId="19" xr:uid="{8FCD2F0C-7799-421C-8883-4E846F07F9E6}"/>
    <cellStyle name="normální 3 2 2 2 4" xfId="13" xr:uid="{8FCD2F0C-7799-421C-8883-4E846F07F9E6}"/>
    <cellStyle name="normální 3 2 2 3" xfId="25" xr:uid="{F830B996-E8E1-464D-8A79-861840AB0D86}"/>
    <cellStyle name="normální 3 2 2 4" xfId="17" xr:uid="{F830B996-E8E1-464D-8A79-861840AB0D86}"/>
    <cellStyle name="normální 3 2 2 5" xfId="11" xr:uid="{F830B996-E8E1-464D-8A79-861840AB0D86}"/>
    <cellStyle name="normální 3 2 3" xfId="24" xr:uid="{00000000-0005-0000-0000-000002000000}"/>
    <cellStyle name="normální 3 2 4" xfId="16" xr:uid="{00000000-0005-0000-0000-000002000000}"/>
    <cellStyle name="normální 3 2 5" xfId="10" xr:uid="{00000000-0005-0000-0000-000002000000}"/>
    <cellStyle name="normální 3 3" xfId="22" xr:uid="{00000000-0005-0000-0000-000001000000}"/>
    <cellStyle name="normální 3 4" xfId="6" xr:uid="{8E8768C0-FD62-4D08-BE45-93E29188E3F9}"/>
    <cellStyle name="normální 3 4 2" xfId="26" xr:uid="{8E8768C0-FD62-4D08-BE45-93E29188E3F9}"/>
    <cellStyle name="normální 3 4 3" xfId="18" xr:uid="{8E8768C0-FD62-4D08-BE45-93E29188E3F9}"/>
    <cellStyle name="normální 3 4 4" xfId="12" xr:uid="{8E8768C0-FD62-4D08-BE45-93E29188E3F9}"/>
    <cellStyle name="normální 3 5" xfId="14" xr:uid="{00000000-0005-0000-0000-000001000000}"/>
    <cellStyle name="normální 3 6" xfId="8" xr:uid="{00000000-0005-0000-0000-000001000000}"/>
    <cellStyle name="Normální 4" xfId="2" xr:uid="{00000000-0005-0000-0000-000030000000}"/>
    <cellStyle name="Normální 4 2" xfId="23" xr:uid="{00000000-0005-0000-0000-000030000000}"/>
    <cellStyle name="Normální 4 3" xfId="15" xr:uid="{00000000-0005-0000-0000-000030000000}"/>
    <cellStyle name="Normální 4 4" xfId="9" xr:uid="{00000000-0005-0000-0000-000030000000}"/>
    <cellStyle name="Normální 5" xfId="21" xr:uid="{00000000-0005-0000-0000-000037000000}"/>
    <cellStyle name="Normální 6" xfId="29" xr:uid="{00000000-0005-0000-0000-00003E000000}"/>
  </cellStyles>
  <dxfs count="12">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DDE9F7"/>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82"/>
  <sheetViews>
    <sheetView showGridLines="0" tabSelected="1" zoomScale="65" zoomScaleNormal="65" workbookViewId="0"/>
  </sheetViews>
  <sheetFormatPr defaultRowHeight="14.5" x14ac:dyDescent="0.35"/>
  <cols>
    <col min="1" max="1" width="2.7265625" style="3" bestFit="1" customWidth="1"/>
    <col min="2" max="2" width="5.54296875" style="3" bestFit="1" customWidth="1"/>
    <col min="3" max="3" width="57.1796875" style="5" customWidth="1"/>
    <col min="4" max="4" width="12.453125" style="40" customWidth="1"/>
    <col min="5" max="5" width="11.1796875" style="4" customWidth="1"/>
    <col min="6" max="6" width="112.7265625" style="5" customWidth="1"/>
    <col min="7" max="7" width="17.7265625" style="5" hidden="1" customWidth="1"/>
    <col min="8" max="8" width="24" style="3" customWidth="1"/>
    <col min="9" max="9" width="22.7265625" style="3" customWidth="1"/>
    <col min="10" max="10" width="20.54296875" style="3" bestFit="1" customWidth="1"/>
    <col min="11" max="11" width="19.54296875" style="3" bestFit="1" customWidth="1"/>
    <col min="12" max="12" width="14.26953125" style="3" customWidth="1"/>
    <col min="13" max="13" width="26.81640625" style="3" hidden="1" customWidth="1"/>
    <col min="14" max="14" width="21.54296875" style="3" hidden="1" customWidth="1"/>
    <col min="15" max="15" width="32.1796875" style="3" customWidth="1"/>
    <col min="16" max="16" width="42.81640625" style="3" customWidth="1"/>
    <col min="17" max="17" width="28.26953125" style="3" customWidth="1"/>
    <col min="18" max="18" width="17.54296875" style="3" hidden="1" customWidth="1"/>
    <col min="19" max="19" width="40.1796875" style="6" customWidth="1"/>
    <col min="20" max="20" width="2.6328125" style="3" customWidth="1"/>
    <col min="21" max="16384" width="8.7265625" style="3"/>
  </cols>
  <sheetData>
    <row r="1" spans="1:20" ht="38.25" customHeight="1" x14ac:dyDescent="0.35">
      <c r="B1" s="48" t="s">
        <v>68</v>
      </c>
      <c r="C1" s="49"/>
      <c r="D1" s="49"/>
    </row>
    <row r="2" spans="1:20" ht="20.149999999999999" customHeight="1" x14ac:dyDescent="0.35">
      <c r="C2" s="3"/>
      <c r="D2" s="7"/>
      <c r="E2" s="8"/>
      <c r="F2" s="9"/>
      <c r="G2" s="9"/>
      <c r="H2" s="9"/>
      <c r="I2" s="9"/>
      <c r="K2" s="10"/>
      <c r="L2" s="10"/>
      <c r="M2" s="10"/>
      <c r="N2" s="10"/>
      <c r="O2" s="10"/>
      <c r="P2" s="10"/>
      <c r="Q2" s="10"/>
      <c r="R2" s="11"/>
      <c r="S2" s="12"/>
    </row>
    <row r="3" spans="1:20" ht="20.149999999999999" customHeight="1" x14ac:dyDescent="0.35">
      <c r="B3" s="2" t="s">
        <v>81</v>
      </c>
      <c r="C3" s="1"/>
      <c r="D3" s="43" t="s">
        <v>0</v>
      </c>
      <c r="E3" s="44"/>
      <c r="F3" s="47" t="s">
        <v>82</v>
      </c>
      <c r="G3" s="13"/>
      <c r="H3" s="13"/>
      <c r="I3" s="13"/>
      <c r="J3" s="13"/>
      <c r="K3" s="13"/>
      <c r="M3" s="14"/>
      <c r="N3" s="14"/>
      <c r="O3" s="10"/>
      <c r="P3" s="10"/>
      <c r="Q3" s="10"/>
    </row>
    <row r="4" spans="1:20" ht="20.149999999999999" customHeight="1" thickBot="1" x14ac:dyDescent="0.4">
      <c r="B4" s="2"/>
      <c r="C4" s="1"/>
      <c r="D4" s="45"/>
      <c r="E4" s="46"/>
      <c r="F4" s="47"/>
      <c r="G4" s="9"/>
      <c r="H4" s="10"/>
      <c r="I4" s="10"/>
      <c r="K4" s="10"/>
      <c r="L4" s="10"/>
      <c r="M4" s="10"/>
      <c r="N4" s="10"/>
      <c r="O4" s="10"/>
      <c r="P4" s="10"/>
      <c r="Q4" s="10"/>
    </row>
    <row r="5" spans="1:20" ht="34.5" customHeight="1" thickBot="1" x14ac:dyDescent="0.4">
      <c r="B5" s="15"/>
      <c r="C5" s="16"/>
      <c r="D5" s="17"/>
      <c r="E5" s="17"/>
      <c r="F5" s="9"/>
      <c r="G5" s="19"/>
      <c r="I5" s="18" t="s">
        <v>0</v>
      </c>
      <c r="S5" s="20"/>
    </row>
    <row r="6" spans="1:20" ht="69" customHeight="1" thickTop="1" thickBot="1" x14ac:dyDescent="0.4">
      <c r="A6" s="21"/>
      <c r="B6" s="22" t="s">
        <v>1</v>
      </c>
      <c r="C6" s="23" t="s">
        <v>12</v>
      </c>
      <c r="D6" s="23" t="s">
        <v>2</v>
      </c>
      <c r="E6" s="23" t="s">
        <v>13</v>
      </c>
      <c r="F6" s="23" t="s">
        <v>14</v>
      </c>
      <c r="G6" s="23" t="s">
        <v>15</v>
      </c>
      <c r="H6" s="23" t="s">
        <v>3</v>
      </c>
      <c r="I6" s="24" t="s">
        <v>4</v>
      </c>
      <c r="J6" s="25" t="s">
        <v>5</v>
      </c>
      <c r="K6" s="25" t="s">
        <v>6</v>
      </c>
      <c r="L6" s="23" t="s">
        <v>16</v>
      </c>
      <c r="M6" s="23" t="s">
        <v>23</v>
      </c>
      <c r="N6" s="23" t="s">
        <v>17</v>
      </c>
      <c r="O6" s="25" t="s">
        <v>18</v>
      </c>
      <c r="P6" s="23" t="s">
        <v>19</v>
      </c>
      <c r="Q6" s="23" t="s">
        <v>20</v>
      </c>
      <c r="R6" s="23" t="s">
        <v>21</v>
      </c>
      <c r="S6" s="26" t="s">
        <v>22</v>
      </c>
      <c r="T6" s="27"/>
    </row>
    <row r="7" spans="1:20" ht="21.75" customHeight="1" thickTop="1" x14ac:dyDescent="0.35">
      <c r="A7" s="28"/>
      <c r="B7" s="50">
        <v>1</v>
      </c>
      <c r="C7" s="51" t="s">
        <v>26</v>
      </c>
      <c r="D7" s="52">
        <v>6</v>
      </c>
      <c r="E7" s="53" t="s">
        <v>27</v>
      </c>
      <c r="F7" s="54" t="s">
        <v>28</v>
      </c>
      <c r="G7" s="55">
        <f t="shared" ref="G7:G32" si="0">D7*H7</f>
        <v>126</v>
      </c>
      <c r="H7" s="56">
        <v>21</v>
      </c>
      <c r="I7" s="41"/>
      <c r="J7" s="29">
        <f t="shared" ref="J7:J32" si="1">D7*I7</f>
        <v>0</v>
      </c>
      <c r="K7" s="30" t="str">
        <f t="shared" ref="K7:K32" si="2">IF(ISNUMBER(I7), IF(I7&gt;H7,"NEVYHOVUJE","VYHOVUJE")," ")</f>
        <v xml:space="preserve"> </v>
      </c>
      <c r="L7" s="57" t="s">
        <v>25</v>
      </c>
      <c r="M7" s="58"/>
      <c r="N7" s="58"/>
      <c r="O7" s="59" t="s">
        <v>69</v>
      </c>
      <c r="P7" s="59" t="s">
        <v>70</v>
      </c>
      <c r="Q7" s="60">
        <v>21</v>
      </c>
      <c r="R7" s="58"/>
      <c r="S7" s="61" t="s">
        <v>10</v>
      </c>
      <c r="T7" s="27"/>
    </row>
    <row r="8" spans="1:20" ht="21.75" customHeight="1" x14ac:dyDescent="0.35">
      <c r="A8" s="21"/>
      <c r="B8" s="62">
        <v>2</v>
      </c>
      <c r="C8" s="63" t="s">
        <v>29</v>
      </c>
      <c r="D8" s="64">
        <v>5</v>
      </c>
      <c r="E8" s="65" t="s">
        <v>27</v>
      </c>
      <c r="F8" s="66" t="s">
        <v>30</v>
      </c>
      <c r="G8" s="67">
        <f t="shared" si="0"/>
        <v>185</v>
      </c>
      <c r="H8" s="68">
        <v>37</v>
      </c>
      <c r="I8" s="42"/>
      <c r="J8" s="31">
        <f t="shared" si="1"/>
        <v>0</v>
      </c>
      <c r="K8" s="32" t="str">
        <f t="shared" si="2"/>
        <v xml:space="preserve"> </v>
      </c>
      <c r="L8" s="69"/>
      <c r="M8" s="70"/>
      <c r="N8" s="70"/>
      <c r="O8" s="71"/>
      <c r="P8" s="71"/>
      <c r="Q8" s="72"/>
      <c r="R8" s="70"/>
      <c r="S8" s="73"/>
      <c r="T8" s="27"/>
    </row>
    <row r="9" spans="1:20" ht="21.75" customHeight="1" x14ac:dyDescent="0.35">
      <c r="A9" s="21"/>
      <c r="B9" s="62">
        <v>3</v>
      </c>
      <c r="C9" s="63" t="s">
        <v>31</v>
      </c>
      <c r="D9" s="64">
        <v>5</v>
      </c>
      <c r="E9" s="65" t="s">
        <v>32</v>
      </c>
      <c r="F9" s="66" t="s">
        <v>73</v>
      </c>
      <c r="G9" s="67">
        <f t="shared" si="0"/>
        <v>400</v>
      </c>
      <c r="H9" s="68">
        <v>80</v>
      </c>
      <c r="I9" s="42"/>
      <c r="J9" s="31">
        <f t="shared" si="1"/>
        <v>0</v>
      </c>
      <c r="K9" s="32" t="str">
        <f t="shared" si="2"/>
        <v xml:space="preserve"> </v>
      </c>
      <c r="L9" s="69"/>
      <c r="M9" s="70"/>
      <c r="N9" s="70"/>
      <c r="O9" s="71"/>
      <c r="P9" s="71"/>
      <c r="Q9" s="72"/>
      <c r="R9" s="70"/>
      <c r="S9" s="73"/>
      <c r="T9" s="27"/>
    </row>
    <row r="10" spans="1:20" ht="60.75" customHeight="1" x14ac:dyDescent="0.35">
      <c r="A10" s="21"/>
      <c r="B10" s="62">
        <v>4</v>
      </c>
      <c r="C10" s="63" t="s">
        <v>33</v>
      </c>
      <c r="D10" s="64">
        <v>20</v>
      </c>
      <c r="E10" s="65" t="s">
        <v>32</v>
      </c>
      <c r="F10" s="66" t="s">
        <v>34</v>
      </c>
      <c r="G10" s="67">
        <f t="shared" si="0"/>
        <v>1200</v>
      </c>
      <c r="H10" s="68">
        <v>60</v>
      </c>
      <c r="I10" s="42"/>
      <c r="J10" s="31">
        <f t="shared" si="1"/>
        <v>0</v>
      </c>
      <c r="K10" s="32" t="str">
        <f t="shared" si="2"/>
        <v xml:space="preserve"> </v>
      </c>
      <c r="L10" s="69"/>
      <c r="M10" s="70"/>
      <c r="N10" s="70"/>
      <c r="O10" s="71"/>
      <c r="P10" s="71"/>
      <c r="Q10" s="72"/>
      <c r="R10" s="70"/>
      <c r="S10" s="73"/>
      <c r="T10" s="27"/>
    </row>
    <row r="11" spans="1:20" ht="21.75" customHeight="1" x14ac:dyDescent="0.35">
      <c r="A11" s="21"/>
      <c r="B11" s="62">
        <v>5</v>
      </c>
      <c r="C11" s="63" t="s">
        <v>35</v>
      </c>
      <c r="D11" s="64">
        <v>5</v>
      </c>
      <c r="E11" s="74" t="s">
        <v>27</v>
      </c>
      <c r="F11" s="75" t="s">
        <v>36</v>
      </c>
      <c r="G11" s="67">
        <f t="shared" si="0"/>
        <v>175</v>
      </c>
      <c r="H11" s="68">
        <v>35</v>
      </c>
      <c r="I11" s="42"/>
      <c r="J11" s="31">
        <f t="shared" si="1"/>
        <v>0</v>
      </c>
      <c r="K11" s="32" t="str">
        <f t="shared" si="2"/>
        <v xml:space="preserve"> </v>
      </c>
      <c r="L11" s="69"/>
      <c r="M11" s="70"/>
      <c r="N11" s="70"/>
      <c r="O11" s="71"/>
      <c r="P11" s="71"/>
      <c r="Q11" s="72"/>
      <c r="R11" s="70"/>
      <c r="S11" s="73"/>
      <c r="T11" s="27"/>
    </row>
    <row r="12" spans="1:20" ht="21.75" customHeight="1" x14ac:dyDescent="0.35">
      <c r="A12" s="21"/>
      <c r="B12" s="62">
        <v>6</v>
      </c>
      <c r="C12" s="63" t="s">
        <v>37</v>
      </c>
      <c r="D12" s="64">
        <v>10</v>
      </c>
      <c r="E12" s="65" t="s">
        <v>27</v>
      </c>
      <c r="F12" s="66" t="s">
        <v>38</v>
      </c>
      <c r="G12" s="67">
        <f t="shared" si="0"/>
        <v>200</v>
      </c>
      <c r="H12" s="68">
        <v>20</v>
      </c>
      <c r="I12" s="42"/>
      <c r="J12" s="31">
        <f t="shared" si="1"/>
        <v>0</v>
      </c>
      <c r="K12" s="32" t="str">
        <f t="shared" si="2"/>
        <v xml:space="preserve"> </v>
      </c>
      <c r="L12" s="69"/>
      <c r="M12" s="70"/>
      <c r="N12" s="70"/>
      <c r="O12" s="71"/>
      <c r="P12" s="71"/>
      <c r="Q12" s="72"/>
      <c r="R12" s="70"/>
      <c r="S12" s="73"/>
      <c r="T12" s="27"/>
    </row>
    <row r="13" spans="1:20" ht="21.75" customHeight="1" x14ac:dyDescent="0.35">
      <c r="A13" s="21"/>
      <c r="B13" s="62">
        <v>7</v>
      </c>
      <c r="C13" s="63" t="s">
        <v>39</v>
      </c>
      <c r="D13" s="64">
        <v>10</v>
      </c>
      <c r="E13" s="65" t="s">
        <v>27</v>
      </c>
      <c r="F13" s="66" t="s">
        <v>40</v>
      </c>
      <c r="G13" s="67">
        <f t="shared" si="0"/>
        <v>380</v>
      </c>
      <c r="H13" s="68">
        <v>38</v>
      </c>
      <c r="I13" s="42"/>
      <c r="J13" s="31">
        <f t="shared" si="1"/>
        <v>0</v>
      </c>
      <c r="K13" s="32" t="str">
        <f t="shared" si="2"/>
        <v xml:space="preserve"> </v>
      </c>
      <c r="L13" s="69"/>
      <c r="M13" s="70"/>
      <c r="N13" s="70"/>
      <c r="O13" s="71"/>
      <c r="P13" s="71"/>
      <c r="Q13" s="72"/>
      <c r="R13" s="70"/>
      <c r="S13" s="73"/>
      <c r="T13" s="27"/>
    </row>
    <row r="14" spans="1:20" ht="21.75" customHeight="1" x14ac:dyDescent="0.35">
      <c r="A14" s="21"/>
      <c r="B14" s="62">
        <v>8</v>
      </c>
      <c r="C14" s="63" t="s">
        <v>74</v>
      </c>
      <c r="D14" s="64">
        <v>1</v>
      </c>
      <c r="E14" s="65" t="s">
        <v>27</v>
      </c>
      <c r="F14" s="66" t="s">
        <v>41</v>
      </c>
      <c r="G14" s="67">
        <f t="shared" si="0"/>
        <v>31</v>
      </c>
      <c r="H14" s="68">
        <v>31</v>
      </c>
      <c r="I14" s="42"/>
      <c r="J14" s="31">
        <f t="shared" si="1"/>
        <v>0</v>
      </c>
      <c r="K14" s="32" t="str">
        <f t="shared" si="2"/>
        <v xml:space="preserve"> </v>
      </c>
      <c r="L14" s="69"/>
      <c r="M14" s="70"/>
      <c r="N14" s="70"/>
      <c r="O14" s="71"/>
      <c r="P14" s="71"/>
      <c r="Q14" s="72"/>
      <c r="R14" s="70"/>
      <c r="S14" s="73"/>
      <c r="T14" s="27"/>
    </row>
    <row r="15" spans="1:20" ht="21.75" customHeight="1" x14ac:dyDescent="0.35">
      <c r="A15" s="21"/>
      <c r="B15" s="62">
        <v>9</v>
      </c>
      <c r="C15" s="63" t="s">
        <v>75</v>
      </c>
      <c r="D15" s="64">
        <v>1</v>
      </c>
      <c r="E15" s="65" t="s">
        <v>27</v>
      </c>
      <c r="F15" s="66" t="s">
        <v>41</v>
      </c>
      <c r="G15" s="67">
        <f t="shared" si="0"/>
        <v>50</v>
      </c>
      <c r="H15" s="68">
        <v>50</v>
      </c>
      <c r="I15" s="42"/>
      <c r="J15" s="31">
        <f t="shared" si="1"/>
        <v>0</v>
      </c>
      <c r="K15" s="32" t="str">
        <f t="shared" si="2"/>
        <v xml:space="preserve"> </v>
      </c>
      <c r="L15" s="69"/>
      <c r="M15" s="70"/>
      <c r="N15" s="70"/>
      <c r="O15" s="71"/>
      <c r="P15" s="71"/>
      <c r="Q15" s="72"/>
      <c r="R15" s="70"/>
      <c r="S15" s="73"/>
      <c r="T15" s="27"/>
    </row>
    <row r="16" spans="1:20" ht="21.75" customHeight="1" x14ac:dyDescent="0.35">
      <c r="A16" s="21"/>
      <c r="B16" s="62">
        <v>10</v>
      </c>
      <c r="C16" s="63" t="s">
        <v>76</v>
      </c>
      <c r="D16" s="64">
        <v>20</v>
      </c>
      <c r="E16" s="65" t="s">
        <v>27</v>
      </c>
      <c r="F16" s="66" t="s">
        <v>42</v>
      </c>
      <c r="G16" s="67">
        <f t="shared" si="0"/>
        <v>300</v>
      </c>
      <c r="H16" s="68">
        <v>15</v>
      </c>
      <c r="I16" s="42"/>
      <c r="J16" s="31">
        <f t="shared" si="1"/>
        <v>0</v>
      </c>
      <c r="K16" s="32" t="str">
        <f t="shared" si="2"/>
        <v xml:space="preserve"> </v>
      </c>
      <c r="L16" s="69"/>
      <c r="M16" s="70"/>
      <c r="N16" s="70"/>
      <c r="O16" s="71"/>
      <c r="P16" s="71"/>
      <c r="Q16" s="72"/>
      <c r="R16" s="70"/>
      <c r="S16" s="73"/>
      <c r="T16" s="27"/>
    </row>
    <row r="17" spans="1:20" ht="21.75" customHeight="1" x14ac:dyDescent="0.35">
      <c r="A17" s="21"/>
      <c r="B17" s="62">
        <v>11</v>
      </c>
      <c r="C17" s="63" t="s">
        <v>77</v>
      </c>
      <c r="D17" s="64">
        <v>20</v>
      </c>
      <c r="E17" s="65" t="s">
        <v>27</v>
      </c>
      <c r="F17" s="66" t="s">
        <v>42</v>
      </c>
      <c r="G17" s="67">
        <f t="shared" si="0"/>
        <v>300</v>
      </c>
      <c r="H17" s="68">
        <v>15</v>
      </c>
      <c r="I17" s="42"/>
      <c r="J17" s="31">
        <f t="shared" si="1"/>
        <v>0</v>
      </c>
      <c r="K17" s="32" t="str">
        <f t="shared" si="2"/>
        <v xml:space="preserve"> </v>
      </c>
      <c r="L17" s="69"/>
      <c r="M17" s="70"/>
      <c r="N17" s="70"/>
      <c r="O17" s="71"/>
      <c r="P17" s="71"/>
      <c r="Q17" s="72"/>
      <c r="R17" s="70"/>
      <c r="S17" s="73"/>
      <c r="T17" s="27"/>
    </row>
    <row r="18" spans="1:20" ht="44.25" customHeight="1" x14ac:dyDescent="0.35">
      <c r="A18" s="21"/>
      <c r="B18" s="62">
        <v>12</v>
      </c>
      <c r="C18" s="63" t="s">
        <v>43</v>
      </c>
      <c r="D18" s="64">
        <v>3</v>
      </c>
      <c r="E18" s="65" t="s">
        <v>27</v>
      </c>
      <c r="F18" s="66" t="s">
        <v>78</v>
      </c>
      <c r="G18" s="67">
        <f t="shared" si="0"/>
        <v>1740</v>
      </c>
      <c r="H18" s="68">
        <v>580</v>
      </c>
      <c r="I18" s="42"/>
      <c r="J18" s="31">
        <f t="shared" si="1"/>
        <v>0</v>
      </c>
      <c r="K18" s="32" t="str">
        <f t="shared" si="2"/>
        <v xml:space="preserve"> </v>
      </c>
      <c r="L18" s="69"/>
      <c r="M18" s="70"/>
      <c r="N18" s="70"/>
      <c r="O18" s="71"/>
      <c r="P18" s="71"/>
      <c r="Q18" s="72"/>
      <c r="R18" s="70"/>
      <c r="S18" s="73"/>
      <c r="T18" s="27"/>
    </row>
    <row r="19" spans="1:20" ht="21.75" customHeight="1" x14ac:dyDescent="0.35">
      <c r="A19" s="21"/>
      <c r="B19" s="62">
        <v>13</v>
      </c>
      <c r="C19" s="63" t="s">
        <v>44</v>
      </c>
      <c r="D19" s="64">
        <v>1</v>
      </c>
      <c r="E19" s="65" t="s">
        <v>32</v>
      </c>
      <c r="F19" s="66" t="s">
        <v>45</v>
      </c>
      <c r="G19" s="67">
        <f t="shared" si="0"/>
        <v>50</v>
      </c>
      <c r="H19" s="68">
        <v>50</v>
      </c>
      <c r="I19" s="42"/>
      <c r="J19" s="31">
        <f t="shared" si="1"/>
        <v>0</v>
      </c>
      <c r="K19" s="32" t="str">
        <f t="shared" si="2"/>
        <v xml:space="preserve"> </v>
      </c>
      <c r="L19" s="69"/>
      <c r="M19" s="70"/>
      <c r="N19" s="70"/>
      <c r="O19" s="71"/>
      <c r="P19" s="71"/>
      <c r="Q19" s="72"/>
      <c r="R19" s="70"/>
      <c r="S19" s="73"/>
      <c r="T19" s="27"/>
    </row>
    <row r="20" spans="1:20" ht="21.75" customHeight="1" x14ac:dyDescent="0.35">
      <c r="A20" s="21"/>
      <c r="B20" s="62">
        <v>14</v>
      </c>
      <c r="C20" s="63" t="s">
        <v>46</v>
      </c>
      <c r="D20" s="64">
        <v>4</v>
      </c>
      <c r="E20" s="65" t="s">
        <v>27</v>
      </c>
      <c r="F20" s="66" t="s">
        <v>47</v>
      </c>
      <c r="G20" s="67">
        <f t="shared" si="0"/>
        <v>740</v>
      </c>
      <c r="H20" s="68">
        <v>185</v>
      </c>
      <c r="I20" s="42"/>
      <c r="J20" s="31">
        <f t="shared" si="1"/>
        <v>0</v>
      </c>
      <c r="K20" s="32" t="str">
        <f t="shared" si="2"/>
        <v xml:space="preserve"> </v>
      </c>
      <c r="L20" s="69"/>
      <c r="M20" s="70"/>
      <c r="N20" s="70"/>
      <c r="O20" s="71"/>
      <c r="P20" s="71"/>
      <c r="Q20" s="72"/>
      <c r="R20" s="70"/>
      <c r="S20" s="73"/>
      <c r="T20" s="27"/>
    </row>
    <row r="21" spans="1:20" ht="47.25" customHeight="1" x14ac:dyDescent="0.35">
      <c r="A21" s="21"/>
      <c r="B21" s="62">
        <v>15</v>
      </c>
      <c r="C21" s="63" t="s">
        <v>48</v>
      </c>
      <c r="D21" s="64">
        <v>1</v>
      </c>
      <c r="E21" s="65" t="s">
        <v>32</v>
      </c>
      <c r="F21" s="66" t="s">
        <v>79</v>
      </c>
      <c r="G21" s="67">
        <f t="shared" si="0"/>
        <v>110</v>
      </c>
      <c r="H21" s="68">
        <v>110</v>
      </c>
      <c r="I21" s="42"/>
      <c r="J21" s="31">
        <f t="shared" si="1"/>
        <v>0</v>
      </c>
      <c r="K21" s="32" t="str">
        <f t="shared" si="2"/>
        <v xml:space="preserve"> </v>
      </c>
      <c r="L21" s="69"/>
      <c r="M21" s="70"/>
      <c r="N21" s="70"/>
      <c r="O21" s="71"/>
      <c r="P21" s="71"/>
      <c r="Q21" s="72"/>
      <c r="R21" s="70"/>
      <c r="S21" s="73"/>
      <c r="T21" s="27"/>
    </row>
    <row r="22" spans="1:20" ht="21.75" customHeight="1" x14ac:dyDescent="0.35">
      <c r="A22" s="21"/>
      <c r="B22" s="62">
        <v>16</v>
      </c>
      <c r="C22" s="63" t="s">
        <v>49</v>
      </c>
      <c r="D22" s="64">
        <v>2</v>
      </c>
      <c r="E22" s="65" t="s">
        <v>32</v>
      </c>
      <c r="F22" s="66" t="s">
        <v>50</v>
      </c>
      <c r="G22" s="67">
        <f t="shared" si="0"/>
        <v>18</v>
      </c>
      <c r="H22" s="68">
        <v>9</v>
      </c>
      <c r="I22" s="42"/>
      <c r="J22" s="31">
        <f t="shared" si="1"/>
        <v>0</v>
      </c>
      <c r="K22" s="32" t="str">
        <f t="shared" si="2"/>
        <v xml:space="preserve"> </v>
      </c>
      <c r="L22" s="69"/>
      <c r="M22" s="70"/>
      <c r="N22" s="70"/>
      <c r="O22" s="71"/>
      <c r="P22" s="71"/>
      <c r="Q22" s="72"/>
      <c r="R22" s="70"/>
      <c r="S22" s="73"/>
      <c r="T22" s="27"/>
    </row>
    <row r="23" spans="1:20" ht="21.75" customHeight="1" x14ac:dyDescent="0.35">
      <c r="A23" s="21"/>
      <c r="B23" s="62">
        <v>17</v>
      </c>
      <c r="C23" s="63" t="s">
        <v>51</v>
      </c>
      <c r="D23" s="64">
        <v>10</v>
      </c>
      <c r="E23" s="65" t="s">
        <v>32</v>
      </c>
      <c r="F23" s="66" t="s">
        <v>52</v>
      </c>
      <c r="G23" s="67">
        <f t="shared" si="0"/>
        <v>150</v>
      </c>
      <c r="H23" s="68">
        <v>15</v>
      </c>
      <c r="I23" s="42"/>
      <c r="J23" s="31">
        <f t="shared" si="1"/>
        <v>0</v>
      </c>
      <c r="K23" s="32" t="str">
        <f t="shared" si="2"/>
        <v xml:space="preserve"> </v>
      </c>
      <c r="L23" s="69"/>
      <c r="M23" s="70"/>
      <c r="N23" s="70"/>
      <c r="O23" s="71"/>
      <c r="P23" s="71"/>
      <c r="Q23" s="72"/>
      <c r="R23" s="70"/>
      <c r="S23" s="73"/>
      <c r="T23" s="27"/>
    </row>
    <row r="24" spans="1:20" ht="21.75" customHeight="1" x14ac:dyDescent="0.35">
      <c r="A24" s="21"/>
      <c r="B24" s="62">
        <v>18</v>
      </c>
      <c r="C24" s="63" t="s">
        <v>53</v>
      </c>
      <c r="D24" s="64">
        <v>20</v>
      </c>
      <c r="E24" s="65" t="s">
        <v>32</v>
      </c>
      <c r="F24" s="66" t="s">
        <v>52</v>
      </c>
      <c r="G24" s="67">
        <f t="shared" si="0"/>
        <v>360</v>
      </c>
      <c r="H24" s="68">
        <v>18</v>
      </c>
      <c r="I24" s="42"/>
      <c r="J24" s="31">
        <f t="shared" si="1"/>
        <v>0</v>
      </c>
      <c r="K24" s="32" t="str">
        <f t="shared" si="2"/>
        <v xml:space="preserve"> </v>
      </c>
      <c r="L24" s="69"/>
      <c r="M24" s="70"/>
      <c r="N24" s="70"/>
      <c r="O24" s="71"/>
      <c r="P24" s="71"/>
      <c r="Q24" s="72"/>
      <c r="R24" s="70"/>
      <c r="S24" s="73"/>
      <c r="T24" s="27"/>
    </row>
    <row r="25" spans="1:20" ht="21.75" customHeight="1" x14ac:dyDescent="0.35">
      <c r="A25" s="21"/>
      <c r="B25" s="62">
        <v>19</v>
      </c>
      <c r="C25" s="63" t="s">
        <v>54</v>
      </c>
      <c r="D25" s="64">
        <v>10</v>
      </c>
      <c r="E25" s="65" t="s">
        <v>32</v>
      </c>
      <c r="F25" s="66" t="s">
        <v>52</v>
      </c>
      <c r="G25" s="67">
        <f t="shared" si="0"/>
        <v>260</v>
      </c>
      <c r="H25" s="68">
        <v>26</v>
      </c>
      <c r="I25" s="42"/>
      <c r="J25" s="31">
        <f t="shared" si="1"/>
        <v>0</v>
      </c>
      <c r="K25" s="32" t="str">
        <f t="shared" si="2"/>
        <v xml:space="preserve"> </v>
      </c>
      <c r="L25" s="69"/>
      <c r="M25" s="70"/>
      <c r="N25" s="70"/>
      <c r="O25" s="71"/>
      <c r="P25" s="71"/>
      <c r="Q25" s="72"/>
      <c r="R25" s="70"/>
      <c r="S25" s="73"/>
      <c r="T25" s="27"/>
    </row>
    <row r="26" spans="1:20" ht="21.75" customHeight="1" x14ac:dyDescent="0.35">
      <c r="A26" s="21"/>
      <c r="B26" s="62">
        <v>20</v>
      </c>
      <c r="C26" s="63" t="s">
        <v>55</v>
      </c>
      <c r="D26" s="64">
        <v>1</v>
      </c>
      <c r="E26" s="65" t="s">
        <v>27</v>
      </c>
      <c r="F26" s="66" t="s">
        <v>56</v>
      </c>
      <c r="G26" s="67">
        <f t="shared" si="0"/>
        <v>60</v>
      </c>
      <c r="H26" s="68">
        <v>60</v>
      </c>
      <c r="I26" s="42"/>
      <c r="J26" s="31">
        <f t="shared" si="1"/>
        <v>0</v>
      </c>
      <c r="K26" s="32" t="str">
        <f t="shared" si="2"/>
        <v xml:space="preserve"> </v>
      </c>
      <c r="L26" s="69"/>
      <c r="M26" s="70"/>
      <c r="N26" s="70"/>
      <c r="O26" s="71"/>
      <c r="P26" s="71"/>
      <c r="Q26" s="72"/>
      <c r="R26" s="70"/>
      <c r="S26" s="73"/>
      <c r="T26" s="27"/>
    </row>
    <row r="27" spans="1:20" ht="21.75" customHeight="1" x14ac:dyDescent="0.35">
      <c r="A27" s="21"/>
      <c r="B27" s="62">
        <v>21</v>
      </c>
      <c r="C27" s="63" t="s">
        <v>57</v>
      </c>
      <c r="D27" s="64">
        <v>1</v>
      </c>
      <c r="E27" s="65" t="s">
        <v>27</v>
      </c>
      <c r="F27" s="66" t="s">
        <v>58</v>
      </c>
      <c r="G27" s="67">
        <f t="shared" si="0"/>
        <v>105</v>
      </c>
      <c r="H27" s="68">
        <v>105</v>
      </c>
      <c r="I27" s="42"/>
      <c r="J27" s="31">
        <f t="shared" si="1"/>
        <v>0</v>
      </c>
      <c r="K27" s="32" t="str">
        <f t="shared" si="2"/>
        <v xml:space="preserve"> </v>
      </c>
      <c r="L27" s="69"/>
      <c r="M27" s="70"/>
      <c r="N27" s="70"/>
      <c r="O27" s="71"/>
      <c r="P27" s="71"/>
      <c r="Q27" s="72"/>
      <c r="R27" s="70"/>
      <c r="S27" s="73"/>
      <c r="T27" s="27"/>
    </row>
    <row r="28" spans="1:20" ht="21.75" customHeight="1" x14ac:dyDescent="0.35">
      <c r="A28" s="21"/>
      <c r="B28" s="62">
        <v>22</v>
      </c>
      <c r="C28" s="63" t="s">
        <v>59</v>
      </c>
      <c r="D28" s="64">
        <v>1</v>
      </c>
      <c r="E28" s="65" t="s">
        <v>27</v>
      </c>
      <c r="F28" s="66" t="s">
        <v>60</v>
      </c>
      <c r="G28" s="67">
        <f t="shared" si="0"/>
        <v>5</v>
      </c>
      <c r="H28" s="68">
        <v>5</v>
      </c>
      <c r="I28" s="42"/>
      <c r="J28" s="31">
        <f t="shared" si="1"/>
        <v>0</v>
      </c>
      <c r="K28" s="32" t="str">
        <f t="shared" si="2"/>
        <v xml:space="preserve"> </v>
      </c>
      <c r="L28" s="69"/>
      <c r="M28" s="70"/>
      <c r="N28" s="70"/>
      <c r="O28" s="71"/>
      <c r="P28" s="71"/>
      <c r="Q28" s="72"/>
      <c r="R28" s="70"/>
      <c r="S28" s="73"/>
      <c r="T28" s="27"/>
    </row>
    <row r="29" spans="1:20" ht="21.75" customHeight="1" x14ac:dyDescent="0.35">
      <c r="A29" s="21"/>
      <c r="B29" s="62">
        <v>23</v>
      </c>
      <c r="C29" s="63" t="s">
        <v>61</v>
      </c>
      <c r="D29" s="64">
        <v>1</v>
      </c>
      <c r="E29" s="65" t="s">
        <v>27</v>
      </c>
      <c r="F29" s="66" t="s">
        <v>62</v>
      </c>
      <c r="G29" s="67">
        <f t="shared" si="0"/>
        <v>20</v>
      </c>
      <c r="H29" s="68">
        <v>20</v>
      </c>
      <c r="I29" s="42"/>
      <c r="J29" s="31">
        <f t="shared" si="1"/>
        <v>0</v>
      </c>
      <c r="K29" s="32" t="str">
        <f t="shared" si="2"/>
        <v xml:space="preserve"> </v>
      </c>
      <c r="L29" s="69"/>
      <c r="M29" s="70"/>
      <c r="N29" s="70"/>
      <c r="O29" s="71"/>
      <c r="P29" s="71"/>
      <c r="Q29" s="72"/>
      <c r="R29" s="70"/>
      <c r="S29" s="73"/>
      <c r="T29" s="27"/>
    </row>
    <row r="30" spans="1:20" ht="21.75" customHeight="1" x14ac:dyDescent="0.35">
      <c r="A30" s="21"/>
      <c r="B30" s="62">
        <v>24</v>
      </c>
      <c r="C30" s="63" t="s">
        <v>63</v>
      </c>
      <c r="D30" s="64">
        <v>1</v>
      </c>
      <c r="E30" s="65" t="s">
        <v>27</v>
      </c>
      <c r="F30" s="66" t="s">
        <v>64</v>
      </c>
      <c r="G30" s="67">
        <f t="shared" si="0"/>
        <v>19</v>
      </c>
      <c r="H30" s="68">
        <v>19</v>
      </c>
      <c r="I30" s="42"/>
      <c r="J30" s="31">
        <f t="shared" si="1"/>
        <v>0</v>
      </c>
      <c r="K30" s="32" t="str">
        <f t="shared" si="2"/>
        <v xml:space="preserve"> </v>
      </c>
      <c r="L30" s="69"/>
      <c r="M30" s="70"/>
      <c r="N30" s="70"/>
      <c r="O30" s="71"/>
      <c r="P30" s="71"/>
      <c r="Q30" s="72"/>
      <c r="R30" s="70"/>
      <c r="S30" s="73"/>
      <c r="T30" s="27"/>
    </row>
    <row r="31" spans="1:20" ht="21.75" customHeight="1" thickBot="1" x14ac:dyDescent="0.4">
      <c r="A31" s="21"/>
      <c r="B31" s="76">
        <v>25</v>
      </c>
      <c r="C31" s="77" t="s">
        <v>65</v>
      </c>
      <c r="D31" s="78">
        <v>1</v>
      </c>
      <c r="E31" s="79" t="s">
        <v>27</v>
      </c>
      <c r="F31" s="80" t="s">
        <v>66</v>
      </c>
      <c r="G31" s="81">
        <f t="shared" si="0"/>
        <v>17</v>
      </c>
      <c r="H31" s="82">
        <v>17</v>
      </c>
      <c r="I31" s="111"/>
      <c r="J31" s="83">
        <f t="shared" si="1"/>
        <v>0</v>
      </c>
      <c r="K31" s="84" t="str">
        <f t="shared" si="2"/>
        <v xml:space="preserve"> </v>
      </c>
      <c r="L31" s="85"/>
      <c r="M31" s="86"/>
      <c r="N31" s="86"/>
      <c r="O31" s="87"/>
      <c r="P31" s="87"/>
      <c r="Q31" s="88"/>
      <c r="R31" s="86"/>
      <c r="S31" s="89"/>
      <c r="T31" s="27"/>
    </row>
    <row r="32" spans="1:20" ht="98.25" customHeight="1" thickBot="1" x14ac:dyDescent="0.4">
      <c r="A32" s="21"/>
      <c r="B32" s="90">
        <v>26</v>
      </c>
      <c r="C32" s="91" t="s">
        <v>67</v>
      </c>
      <c r="D32" s="92">
        <v>1000</v>
      </c>
      <c r="E32" s="93" t="s">
        <v>27</v>
      </c>
      <c r="F32" s="94" t="s">
        <v>80</v>
      </c>
      <c r="G32" s="95">
        <f t="shared" si="0"/>
        <v>2500</v>
      </c>
      <c r="H32" s="96">
        <v>2.5</v>
      </c>
      <c r="I32" s="112"/>
      <c r="J32" s="97">
        <f t="shared" si="1"/>
        <v>0</v>
      </c>
      <c r="K32" s="98" t="str">
        <f t="shared" si="2"/>
        <v xml:space="preserve"> </v>
      </c>
      <c r="L32" s="99" t="s">
        <v>25</v>
      </c>
      <c r="M32" s="100"/>
      <c r="N32" s="100"/>
      <c r="O32" s="99" t="s">
        <v>71</v>
      </c>
      <c r="P32" s="99" t="s">
        <v>72</v>
      </c>
      <c r="Q32" s="101">
        <v>21</v>
      </c>
      <c r="R32" s="100"/>
      <c r="S32" s="102" t="s">
        <v>11</v>
      </c>
      <c r="T32" s="27"/>
    </row>
    <row r="33" spans="2:19" ht="15.5" thickTop="1" thickBot="1" x14ac:dyDescent="0.4">
      <c r="C33" s="3"/>
      <c r="D33" s="3"/>
      <c r="E33" s="3"/>
      <c r="F33" s="3"/>
      <c r="G33" s="3"/>
      <c r="J33" s="33"/>
    </row>
    <row r="34" spans="2:19" ht="60.75" customHeight="1" thickTop="1" thickBot="1" x14ac:dyDescent="0.4">
      <c r="B34" s="103" t="s">
        <v>7</v>
      </c>
      <c r="C34" s="103"/>
      <c r="D34" s="103"/>
      <c r="E34" s="103"/>
      <c r="F34" s="103"/>
      <c r="G34" s="34"/>
      <c r="H34" s="35" t="s">
        <v>8</v>
      </c>
      <c r="I34" s="104" t="s">
        <v>9</v>
      </c>
      <c r="J34" s="105"/>
      <c r="K34" s="106"/>
      <c r="L34" s="36"/>
      <c r="M34" s="36"/>
      <c r="N34" s="36"/>
      <c r="O34" s="36"/>
      <c r="P34" s="36"/>
      <c r="Q34" s="36"/>
      <c r="R34" s="19"/>
      <c r="S34" s="37"/>
    </row>
    <row r="35" spans="2:19" ht="33" customHeight="1" thickTop="1" thickBot="1" x14ac:dyDescent="0.4">
      <c r="B35" s="107" t="s">
        <v>24</v>
      </c>
      <c r="C35" s="107"/>
      <c r="D35" s="107"/>
      <c r="E35" s="107"/>
      <c r="F35" s="107"/>
      <c r="G35" s="38"/>
      <c r="H35" s="39">
        <f>SUM(G7:G32)</f>
        <v>9501</v>
      </c>
      <c r="I35" s="108">
        <f>SUM(J7:J32)</f>
        <v>0</v>
      </c>
      <c r="J35" s="109"/>
      <c r="K35" s="110"/>
      <c r="L35" s="36"/>
      <c r="M35" s="36"/>
      <c r="N35" s="36"/>
      <c r="O35" s="36"/>
      <c r="P35" s="36"/>
      <c r="Q35" s="36"/>
    </row>
    <row r="36" spans="2:19" ht="14.25" customHeight="1" thickTop="1" x14ac:dyDescent="0.35"/>
    <row r="37" spans="2:19" ht="14.25" customHeight="1" x14ac:dyDescent="0.35"/>
    <row r="38" spans="2:19" ht="14.25" customHeight="1" x14ac:dyDescent="0.35"/>
    <row r="39" spans="2:19" ht="14.25" customHeight="1" x14ac:dyDescent="0.35"/>
    <row r="40" spans="2:19" ht="14.25" customHeight="1" x14ac:dyDescent="0.35"/>
    <row r="41" spans="2:19" ht="14.25" customHeight="1" x14ac:dyDescent="0.35"/>
    <row r="42" spans="2:19" ht="14.25" customHeight="1" x14ac:dyDescent="0.35"/>
    <row r="43" spans="2:19" ht="14.25" customHeight="1" x14ac:dyDescent="0.35"/>
    <row r="44" spans="2:19" ht="14.25" customHeight="1" x14ac:dyDescent="0.35"/>
    <row r="45" spans="2:19" ht="14.25" customHeight="1" x14ac:dyDescent="0.35"/>
    <row r="46" spans="2:19" ht="14.25" customHeight="1" x14ac:dyDescent="0.35"/>
    <row r="47" spans="2:19" ht="14.25" customHeight="1" x14ac:dyDescent="0.35"/>
    <row r="48" spans="2:19"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sheetData>
  <sheetProtection algorithmName="SHA-512" hashValue="JL983scGoLamm1NubOlgb0GQhFc1I+ipULlRYHdnJU5T3r+9d4GY78eEI5XawodILIH/dZDFe5j8TUC0ePnc4Q==" saltValue="yhzSlvmjfDsKfE/vozZDrA==" spinCount="100000" sheet="1" objects="1" scenarios="1"/>
  <mergeCells count="16">
    <mergeCell ref="B35:F35"/>
    <mergeCell ref="I35:K35"/>
    <mergeCell ref="B34:F34"/>
    <mergeCell ref="B1:D1"/>
    <mergeCell ref="I34:K34"/>
    <mergeCell ref="B3:C4"/>
    <mergeCell ref="D3:E4"/>
    <mergeCell ref="F3:F4"/>
    <mergeCell ref="L7:L31"/>
    <mergeCell ref="M7:M31"/>
    <mergeCell ref="N7:N31"/>
    <mergeCell ref="O7:O31"/>
    <mergeCell ref="P7:P31"/>
    <mergeCell ref="Q7:Q31"/>
    <mergeCell ref="R7:R31"/>
    <mergeCell ref="S7:S31"/>
  </mergeCells>
  <conditionalFormatting sqref="B7:B32">
    <cfRule type="containsBlanks" dxfId="11" priority="89">
      <formula>LEN(TRIM(B7))=0</formula>
    </cfRule>
  </conditionalFormatting>
  <conditionalFormatting sqref="B7:B32">
    <cfRule type="cellIs" dxfId="10" priority="83" operator="greaterThanOrEqual">
      <formula>1</formula>
    </cfRule>
  </conditionalFormatting>
  <conditionalFormatting sqref="K7:K32">
    <cfRule type="cellIs" dxfId="9" priority="80" operator="equal">
      <formula>"VYHOVUJE"</formula>
    </cfRule>
  </conditionalFormatting>
  <conditionalFormatting sqref="K7:K32">
    <cfRule type="cellIs" dxfId="8" priority="79" operator="equal">
      <formula>"NEVYHOVUJE"</formula>
    </cfRule>
  </conditionalFormatting>
  <conditionalFormatting sqref="I7">
    <cfRule type="containsBlanks" dxfId="7" priority="50">
      <formula>LEN(TRIM(I7))=0</formula>
    </cfRule>
  </conditionalFormatting>
  <conditionalFormatting sqref="I7">
    <cfRule type="notContainsBlanks" dxfId="6" priority="49">
      <formula>LEN(TRIM(I7))&gt;0</formula>
    </cfRule>
  </conditionalFormatting>
  <conditionalFormatting sqref="I7">
    <cfRule type="notContainsBlanks" dxfId="5" priority="48">
      <formula>LEN(TRIM(I7))&gt;0</formula>
    </cfRule>
  </conditionalFormatting>
  <conditionalFormatting sqref="I8:I32">
    <cfRule type="containsBlanks" dxfId="4" priority="47">
      <formula>LEN(TRIM(I8))=0</formula>
    </cfRule>
  </conditionalFormatting>
  <conditionalFormatting sqref="I8:I32">
    <cfRule type="notContainsBlanks" dxfId="3" priority="46">
      <formula>LEN(TRIM(I8))&gt;0</formula>
    </cfRule>
  </conditionalFormatting>
  <conditionalFormatting sqref="I8:I32">
    <cfRule type="notContainsBlanks" dxfId="2" priority="45">
      <formula>LEN(TRIM(I8))&gt;0</formula>
    </cfRule>
  </conditionalFormatting>
  <conditionalFormatting sqref="D7:D31">
    <cfRule type="containsBlanks" dxfId="1" priority="22">
      <formula>LEN(TRIM(D7))=0</formula>
    </cfRule>
  </conditionalFormatting>
  <conditionalFormatting sqref="D32">
    <cfRule type="containsBlanks" dxfId="0" priority="21">
      <formula>LEN(TRIM(D32))=0</formula>
    </cfRule>
  </conditionalFormatting>
  <dataValidations disablePrompts="1" count="1">
    <dataValidation type="list" showInputMessage="1" showErrorMessage="1" sqref="E7:E32"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486E44F1-4AF6-4D6E-97F5-97EE9DD2DB3C}">
          <x14:formula1>
            <xm:f>#REF!</xm:f>
          </x14:formula1>
          <xm:sqref>S32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2022-06-13T08:11:02Z</cp:lastPrinted>
  <dcterms:created xsi:type="dcterms:W3CDTF">2014-03-05T12:43:32Z</dcterms:created>
  <dcterms:modified xsi:type="dcterms:W3CDTF">2022-06-13T08:13:14Z</dcterms:modified>
</cp:coreProperties>
</file>