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6"/>
  <workbookPr/>
  <bookViews>
    <workbookView xWindow="0" yWindow="0" windowWidth="28800" windowHeight="13425" tabRatio="492" activeTab="0"/>
  </bookViews>
  <sheets>
    <sheet name="Chlazení" sheetId="1" r:id="rId1"/>
    <sheet name="MaR" sheetId="2" r:id="rId2"/>
  </sheets>
  <externalReferences>
    <externalReference r:id="rId5"/>
    <externalReference r:id="rId6"/>
  </externalReferences>
  <definedNames>
    <definedName name="_1Excel_BuiltIn_Print_Area_1_1_1">'Chlazení'!$A$1:$E$100</definedName>
    <definedName name="_2Excel_BuiltIn_Print_Titles_1_1_1_1">'Chlazení'!$A$3:$IN$30</definedName>
    <definedName name="_3Excel_BuiltIn_Print_Titles_1_1_1_1_1">'Chlazení'!$A$5:$IE$30</definedName>
    <definedName name="Cena">#REF!</definedName>
    <definedName name="Cena1">#REF!</definedName>
    <definedName name="Cena2">#REF!</definedName>
    <definedName name="Cena3">#REF!</definedName>
    <definedName name="Cena4">#REF!</definedName>
    <definedName name="Cena5">#REF!</definedName>
    <definedName name="Cena6">#REF!</definedName>
    <definedName name="Cena7">#REF!</definedName>
    <definedName name="Cena8">#REF!</definedName>
    <definedName name="Datum">#REF!</definedName>
    <definedName name="Dispečink">#REF!</definedName>
    <definedName name="Excel_BuiltIn_Print_Area_1_1">'Chlazení'!$A$1:$E$100</definedName>
    <definedName name="Excel_BuiltIn_Print_Area_1_1_1">'Chlazení'!$A$1:$E$97</definedName>
    <definedName name="Excel_BuiltIn_Print_Titles_1_1">'Chlazení'!$A$27:$IP$30</definedName>
    <definedName name="Excel_BuiltIn_Print_Titles_1_1_1">'Chlazení'!$A$27:$IN$30</definedName>
    <definedName name="Excel_BuiltIn_Print_Titles_1_1_1_1">'Chlazení'!$A$3:$IG$30</definedName>
    <definedName name="Excel_BuiltIn_Print_Titles_1_1_1_1_1">'Chlazení'!$A$27:$IO$30</definedName>
    <definedName name="Hlavička">#REF!</definedName>
    <definedName name="Kod">#REF!</definedName>
    <definedName name="_xlnm.Print_Area" localSheetId="0">'Chlazení'!$A$1:$E$118</definedName>
    <definedName name="Přehled">#REF!</definedName>
    <definedName name="Rok_nabídky">#REF!</definedName>
    <definedName name="Specifikace">#REF!</definedName>
    <definedName name="Typ">('[1]MaR'!$C$151:$C$161,'[1]MaR'!$C$44:$C$143)</definedName>
    <definedName name="_xlnm.Print_Titles" localSheetId="0">'Chlazení'!$27:$30</definedName>
  </definedNames>
  <calcPr calcId="191029"/>
  <extLst/>
</workbook>
</file>

<file path=xl/sharedStrings.xml><?xml version="1.0" encoding="utf-8"?>
<sst xmlns="http://schemas.openxmlformats.org/spreadsheetml/2006/main" count="369" uniqueCount="268">
  <si>
    <t>SPECIFIKACE</t>
  </si>
  <si>
    <t>Dodávka akce se předpokládá včetně kompletní montáže, dopravy, vnitrostaveništní manipulace, veškerého souvisejícího doplňkového, podružného a montážního materiálu tak, aby celé zařízení bylo funkční a splňovalo všechny předpisy, které se na ně vztahují.</t>
  </si>
  <si>
    <t>Při zpracování nabídky je nutné vycházet ze všech částí dokumentace (technické zprávy, seznamu pozic, všech výkresů a specifikace materiálu).</t>
  </si>
  <si>
    <t>Povinností dodavatele je překontrolovat specifikaci materiálu a případný chybějící materiál nebo výkony doplnit a ocenit.</t>
  </si>
  <si>
    <t>Součástí ceny musí být veškeré náklady, aby cena byla konečná a zahrnovala celou dodávku a montáž akce.</t>
  </si>
  <si>
    <t>Všechny použité výrobky musí mít osvědčení o schválení k provozu v České republice.</t>
  </si>
  <si>
    <t>Součástí potrubí jsou kolena, oblouky, redukce, uložení, šroubení, prostupové manžety, podpěry, konzoly a veškeré ocelové konstrukce potřebné k uložení potrubí (včetně pevných, kluzných bodů a dalších prvků zajišťující dilataci potrubí).</t>
  </si>
  <si>
    <t>Potrubí bude provedeno, odzkoušeno a zdokladováno dle ČSN EN 13 480.</t>
  </si>
  <si>
    <t>Přírubové a bezpřírubové armatury jsou uvažovány včetně protipřírub, těsnění, šroubů atd., závitové armatury budou osazeny včetně připojovacích šroubení.</t>
  </si>
  <si>
    <t>Manometry budou použity včetně smyčky a trojcestného manometrického kohoutu, teploměry včetně návarku a jímky.</t>
  </si>
  <si>
    <t>Veškerá zařízení (čerpadla, výměníky atd.) jsou uvažována včetně připojovacích protipřírub popř. šroubení.</t>
  </si>
  <si>
    <t xml:space="preserve">Součástí dodávky je i propláchnutí veškerého potrubí, hydraulické zaregulování soustavy měřícím přístrojem, oživení systémů, všechny potřebné zkoušky </t>
  </si>
  <si>
    <t>(dle platných předpisů v ČR), zaškolení obsluhy včetně výkresů skutečného provedení a návodů k obsluze a údržbě, provozních knih a řádů.</t>
  </si>
  <si>
    <t>O provedených zkouškách budou vystaveny protokoly.</t>
  </si>
  <si>
    <t>Bude provedeno měření hluku pro instalovaná zařízení ve venkovním a vnitřním prostředí. O měření bude proveden protokol.</t>
  </si>
  <si>
    <t>V průběhu provádění prací budou respektovány všechny příslušné platné předpisy a požadavky BOZP. Náklady vyplývající z jejich dodržení jsou součástí jednotkové ceny a nebudou zvlášť hrazeny.</t>
  </si>
  <si>
    <t>Všechna strojní zařízení a rozvody budou opatřena předepsanými antihlukovými a antivibračními izolacemi ve smyslu platných předpisů. Tyto izolace jsou součástí jednotkové ceny a nebudou zvlášť hrazeny.</t>
  </si>
  <si>
    <t>Tepelně neizolované části potrubí a kovové kotevní a pomocné prvky  budou opatřeny syntetickým základním a dvojnásobným konečným nátěrem. Tyto práce a dodávky jsou součástí nabídky a nebudou zvlášť hrazeny.</t>
  </si>
  <si>
    <t>Tepelně izolované prvky budou opatřeny základním nátěrem.</t>
  </si>
  <si>
    <t>Tepelnou izolací budou opatřena veškerá potrubí, armatury a zařízení.</t>
  </si>
  <si>
    <t>Součástí díla je dodávka a provedení všech tepelných izolací v rámci jednotkové ceny. Tepelné izolace budou provedeny dle. vyhl. 193/2007 Sb.</t>
  </si>
  <si>
    <t>Veškeré práce budou provedeny úhledně, řádně a kvalitně řemeslným způsobem.</t>
  </si>
  <si>
    <t>Pozice</t>
  </si>
  <si>
    <t>Popis</t>
  </si>
  <si>
    <t>MJ</t>
  </si>
  <si>
    <t>CHLAZENÍ</t>
  </si>
  <si>
    <t>1</t>
  </si>
  <si>
    <t>1.1</t>
  </si>
  <si>
    <t>kpl</t>
  </si>
  <si>
    <t>1.2</t>
  </si>
  <si>
    <t>1.3</t>
  </si>
  <si>
    <t>1.4</t>
  </si>
  <si>
    <t>Sada pro doplňování glykolu (nádoba 200 l, ruční čerpadlo, potrubní propojení)</t>
  </si>
  <si>
    <t>2</t>
  </si>
  <si>
    <t>Potrubí (včetně kolen, redukcí, kotvení, nátěrů)</t>
  </si>
  <si>
    <t>2.1</t>
  </si>
  <si>
    <t>Potrubí z trubek ocelových černých bezešvých běžných DN25</t>
  </si>
  <si>
    <t>m</t>
  </si>
  <si>
    <t>2.2</t>
  </si>
  <si>
    <t>2.3</t>
  </si>
  <si>
    <t>2.4</t>
  </si>
  <si>
    <t>Potrubí z trubek ocelových černých bezešvých běžných DN65 (76x3)</t>
  </si>
  <si>
    <t>3</t>
  </si>
  <si>
    <t xml:space="preserve">Tepelné izolace </t>
  </si>
  <si>
    <t>3.1</t>
  </si>
  <si>
    <t>3.2</t>
  </si>
  <si>
    <t>3.3</t>
  </si>
  <si>
    <t>3.4</t>
  </si>
  <si>
    <t>4</t>
  </si>
  <si>
    <t>Armatury závitové (včetně připojovacích šroubení)</t>
  </si>
  <si>
    <t>4.1</t>
  </si>
  <si>
    <t>ks</t>
  </si>
  <si>
    <t>4.2</t>
  </si>
  <si>
    <t>4.3</t>
  </si>
  <si>
    <t>4.4</t>
  </si>
  <si>
    <t>Kohout plnící a vypouštěcí 3/4"</t>
  </si>
  <si>
    <t>Montáž závitových armatur</t>
  </si>
  <si>
    <t>5</t>
  </si>
  <si>
    <t>Armatury přírubové (včetně protipřírub)</t>
  </si>
  <si>
    <t>5.1</t>
  </si>
  <si>
    <t>5.2</t>
  </si>
  <si>
    <t>5.3</t>
  </si>
  <si>
    <t>5.4</t>
  </si>
  <si>
    <t>5.5</t>
  </si>
  <si>
    <t>5.6</t>
  </si>
  <si>
    <t>Montáž přírubových armatur</t>
  </si>
  <si>
    <t>6</t>
  </si>
  <si>
    <t>Oplechování potrubí</t>
  </si>
  <si>
    <t>6.1</t>
  </si>
  <si>
    <t>bm</t>
  </si>
  <si>
    <t>7</t>
  </si>
  <si>
    <t>Ostatní</t>
  </si>
  <si>
    <t>7.1</t>
  </si>
  <si>
    <t>Požární ucpávky prostupů požárně dělícími konstrukcemi</t>
  </si>
  <si>
    <t>7.2</t>
  </si>
  <si>
    <t>Izolační závěsy, ocelové pomocné konstrukce, kotvení potrubí</t>
  </si>
  <si>
    <t>Tlaková zkouška</t>
  </si>
  <si>
    <t>Funkční zkouška</t>
  </si>
  <si>
    <t>Hydraulické seřízení pomocí měřícího přístroje</t>
  </si>
  <si>
    <t>Vnitrostaveništní doprava</t>
  </si>
  <si>
    <t>Mimostaveništní doprava</t>
  </si>
  <si>
    <t>Koordinace s ostatními rozvody</t>
  </si>
  <si>
    <t>l</t>
  </si>
  <si>
    <t>Potrubí z trubek ocelových černých bezešvých běžných DN80 (89x3,5)</t>
  </si>
  <si>
    <t>Tlakoměr 0-600kPa, včetně man. smyčky a 3-cest. man. kohoutu</t>
  </si>
  <si>
    <t>Teploměr -30-50°C</t>
  </si>
  <si>
    <t>Odvzdušnění systému</t>
  </si>
  <si>
    <t>5.7</t>
  </si>
  <si>
    <t>5.8</t>
  </si>
  <si>
    <t>5.9</t>
  </si>
  <si>
    <t>6.2</t>
  </si>
  <si>
    <t>Potrubí z trubek ocelových černých bezešvých běžných DN40</t>
  </si>
  <si>
    <t>Uzavírací klapka mezipřírubová PN6, DN65</t>
  </si>
  <si>
    <t>Demontáž stávajícího výrobníku chlazené vody 100 kW</t>
  </si>
  <si>
    <t>Úprava oplocení pro demontáž výrobníku chlazené vody</t>
  </si>
  <si>
    <t>Vypuštění a ekologická likvidace nemrznoucí směsi</t>
  </si>
  <si>
    <t>Zařízení zdroje chladu</t>
  </si>
  <si>
    <t>Demontáže a ekologická likvidace  stávajícího zařízení</t>
  </si>
  <si>
    <t>Demontáž stávající expanzní nádoby</t>
  </si>
  <si>
    <t>Montáž zařízení a úprava napojení zařízení chladu</t>
  </si>
  <si>
    <t>2.5</t>
  </si>
  <si>
    <t xml:space="preserve">3-cestný regulační ventil se servopohem; kvs=10 m3/h; DN25; PN6 </t>
  </si>
  <si>
    <t>Uzavírací kulový kohout se servopohonem DN40; PN6</t>
  </si>
  <si>
    <t>Nerezová flexibilní tlaková hadice DN40 (6/4“), 500mm</t>
  </si>
  <si>
    <t>Nerezová flexibilní tlaková hadice DN50 (2“), 500mm</t>
  </si>
  <si>
    <t>Odvzušňovací nádoba s odzdušňovacím ventilem a uzavíracím kohoutem</t>
  </si>
  <si>
    <t>5.10</t>
  </si>
  <si>
    <t>5.11</t>
  </si>
  <si>
    <t>5.12</t>
  </si>
  <si>
    <t>5.13</t>
  </si>
  <si>
    <t>5.14</t>
  </si>
  <si>
    <t>Pojistný ventil 1/2x3/4", ot. přetlak  bar</t>
  </si>
  <si>
    <t xml:space="preserve">Návarek pro teplotní a tlakové čidlo </t>
  </si>
  <si>
    <t>5.15</t>
  </si>
  <si>
    <t>Filtr PN16, DN65</t>
  </si>
  <si>
    <t>Zpětná klapka PN6, DN65</t>
  </si>
  <si>
    <t>Pryžový kompenzátor chvění PN6, DN65</t>
  </si>
  <si>
    <t>6.3</t>
  </si>
  <si>
    <t>6.4</t>
  </si>
  <si>
    <t>6.5</t>
  </si>
  <si>
    <t>6.6</t>
  </si>
  <si>
    <t>Uzavírací klapka mezipřírubová se servopohonem PN6, DN65</t>
  </si>
  <si>
    <t>Oplechování potrubí na střeše Al plechem pro DN65</t>
  </si>
  <si>
    <t>Oplechování armatur na střeše Al plechem střední dimenze DN65</t>
  </si>
  <si>
    <t xml:space="preserve">Náplň nemrznoucí směsí </t>
  </si>
  <si>
    <t>8</t>
  </si>
  <si>
    <t>8.1</t>
  </si>
  <si>
    <t>8.2</t>
  </si>
  <si>
    <t>8.3</t>
  </si>
  <si>
    <t>8.4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</si>
  <si>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</si>
  <si>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</si>
  <si>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</si>
  <si>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</si>
  <si>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</si>
  <si>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</si>
  <si>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</si>
  <si>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</si>
  <si>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</si>
  <si>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Nosná konstrukce pro osazení nového potrubí</t>
  </si>
  <si>
    <t>8.15</t>
  </si>
  <si>
    <t>8.16</t>
  </si>
  <si>
    <t>8.17</t>
  </si>
  <si>
    <t xml:space="preserve">Montáž a zapojení 3-c. ventilů do mezirackové jednotky </t>
  </si>
  <si>
    <t>Uzavírací kulový kohout se servopohonem DN25; PN6</t>
  </si>
  <si>
    <t>5.16</t>
  </si>
  <si>
    <t>9</t>
  </si>
  <si>
    <t>9.1</t>
  </si>
  <si>
    <t>9.2</t>
  </si>
  <si>
    <t>9.3</t>
  </si>
  <si>
    <t>9.6</t>
  </si>
  <si>
    <t>8.18</t>
  </si>
  <si>
    <t>Stavební základ pro uložení chladicí jednotky</t>
  </si>
  <si>
    <t>Orientační štítky, značky toku media - doplnění a oprava</t>
  </si>
  <si>
    <t>Proplach nové části systému</t>
  </si>
  <si>
    <t>Štítky,  zakreslení změn v dokumentaci</t>
  </si>
  <si>
    <t>Úprava/rozšíření oplocení po osazení 3. chladicí jednotky, vč. druhých dvířek</t>
  </si>
  <si>
    <t>Úklid ve zdvojené podlaze, lokální opravy zdvojené podlahy (lištování apod.)</t>
  </si>
  <si>
    <t>8.5</t>
  </si>
  <si>
    <t>8.19</t>
  </si>
  <si>
    <t>Náklady spojené s postupnou odstávkou systému a minimalizací výpadků chlazení v průběhu realizace</t>
  </si>
  <si>
    <t>ZČU SERVEROVNA UL011 - MODERNIZACE CHLAZENÍ</t>
  </si>
  <si>
    <t>2.6</t>
  </si>
  <si>
    <t>Komunikační propojení jednotek, nastavení, zprovoznění</t>
  </si>
  <si>
    <t>Harmonogram odstávky systému chlazení</t>
  </si>
  <si>
    <t>Dokumentace skutečného provedení, předávací dokumentace, zaškolení obsluhy</t>
  </si>
  <si>
    <t>Záložní chlazení - Komunikační kabeláž mezi venkovní a vnitřní jednotkou 5x1,5</t>
  </si>
  <si>
    <t>Záložní chlazení - Komunikační kabeláž mezi ovladačem a jednotkami</t>
  </si>
  <si>
    <t>9.7</t>
  </si>
  <si>
    <t>9.8</t>
  </si>
  <si>
    <t>9.10</t>
  </si>
  <si>
    <t>9.11</t>
  </si>
  <si>
    <t>9.12</t>
  </si>
  <si>
    <t>Záložní chlazení MHI</t>
  </si>
  <si>
    <t>Integrace do společného ovladače</t>
  </si>
  <si>
    <t>Instalace izolovaného chladivového potrubí  22/18 , včetně zbudování trasy</t>
  </si>
  <si>
    <t>Betonový základ 2,6x1,0x0,3m</t>
  </si>
  <si>
    <t>10</t>
  </si>
  <si>
    <t>10.1</t>
  </si>
  <si>
    <t>10.2</t>
  </si>
  <si>
    <t>10.3</t>
  </si>
  <si>
    <t>10.4</t>
  </si>
  <si>
    <t>10.5</t>
  </si>
  <si>
    <t>10.6</t>
  </si>
  <si>
    <t>10.7</t>
  </si>
  <si>
    <t>10.8</t>
  </si>
  <si>
    <t>Dodávka a instalace odvodu kondenzátu do exteriéru</t>
  </si>
  <si>
    <t>Terénní úpravy</t>
  </si>
  <si>
    <t>9.14</t>
  </si>
  <si>
    <t>El. Revize nově dodaných zařízení</t>
  </si>
  <si>
    <t>Úpravy rozvaděče RCH (UL011) - doplnění jištění 3x63A</t>
  </si>
  <si>
    <t>Přepojení CHJ 2 (stávající kabel i jištění)</t>
  </si>
  <si>
    <t>Rozšíření o záložní chlazení</t>
  </si>
  <si>
    <t>Dodávka a  Instalace rozvodnice jednořadové (vypínač 3x 63A, jistič 2x 3x25A,C) - UL011</t>
  </si>
  <si>
    <t>9.15</t>
  </si>
  <si>
    <t>Rozšíření zdroje chladu ( a 3. jednotka)</t>
  </si>
  <si>
    <t>Bloková chladicí jednotka vestavěným freecoolingem, Pchl=54 kW, 12/18°C, te=32°C, 30% EGL, oběh. čerpadlo (1+1), Pel=15+1,7 kW, Imax=30,4 A, 700 kg, Lp_10=49,9 dB(A), rozměry: 1,19x2,1x1,6 m, RS485 Modbus</t>
  </si>
  <si>
    <r>
      <t xml:space="preserve">Nové chladící jednotky </t>
    </r>
    <r>
      <rPr>
        <b/>
        <u val="single"/>
        <sz val="10"/>
        <rFont val="Arial"/>
        <family val="2"/>
      </rPr>
      <t>musí</t>
    </r>
    <r>
      <rPr>
        <b/>
        <sz val="10"/>
        <rFont val="Arial"/>
        <family val="2"/>
      </rPr>
      <t xml:space="preserve"> bezpodmínečně splňovat následující parametry:</t>
    </r>
  </si>
  <si>
    <t>Objednatel díla si vymiňuje možnost potvrzení výše uvedených požadavků přímo od výrobce zařízení</t>
  </si>
  <si>
    <t>Záložní chlazení - Úprava rozvaděče RCH včetně dodávky jističe 3x63A - UL011</t>
  </si>
  <si>
    <t xml:space="preserve">Elektroinstalační práce </t>
  </si>
  <si>
    <t>Inženýrské práce</t>
  </si>
  <si>
    <t>Montáže</t>
  </si>
  <si>
    <t>Záložní chlazení - Dodávka a instalace napájecí kabeláže CYKY 5x16</t>
  </si>
  <si>
    <t>Napájecí kabel včetně zbudování trasy a připojení v rozvaděči a v CHJ (3. jednotka) , CYKY 5x16</t>
  </si>
  <si>
    <t>Záložní chlazení - Napájecí kabeláž pro venkovní jednotky CYKY 5x6</t>
  </si>
  <si>
    <t xml:space="preserve">Instalace Rozhranní Modbus včetně pomocných prvků pro stávající a nový systém záložního chlazení rozhraní pro integraci do MaR </t>
  </si>
  <si>
    <t>Ze dne:</t>
  </si>
  <si>
    <t>Rozvaděče odpovídají ČSN EN 6439 a jsou běžně určeny pro pracovní podmínky dle ČSN 33 2000-3:  AB5, AD1, AF1                                                                                                       z hlediska schopnosti osob: zavřený rozvaděč BA 4,   otevřený rozvaděč BA 5</t>
  </si>
  <si>
    <t>Záruční doba:</t>
  </si>
  <si>
    <t>Další podmínky:</t>
  </si>
  <si>
    <t xml:space="preserve"> </t>
  </si>
  <si>
    <t>Rozvaděčové skříně (pokud jsou součástí nabídky) obsahují montážní chassis, kabelové úchyty, síťové přepěťové ochrany, jištěnou zásuvku, jištění systému, jištění ovládací fáze, nulovací a zemnící můstky. V ceně je dále zahrnuto sestavení skříně podle zakázkové dokumentace, oživení a komplexní vyzkoušení sestavy.</t>
  </si>
  <si>
    <t>Typ</t>
  </si>
  <si>
    <t>Položka</t>
  </si>
  <si>
    <t>Cena/mj</t>
  </si>
  <si>
    <t>mj</t>
  </si>
  <si>
    <t>Celkem</t>
  </si>
  <si>
    <t>ZČU UL011 modernizace chlazení</t>
  </si>
  <si>
    <t>Komunikace</t>
  </si>
  <si>
    <t>převodník USB, RS232/485, na lištu DIN</t>
  </si>
  <si>
    <t>Programové vybavení řídicí(ch) stanic(e)</t>
  </si>
  <si>
    <t>Programové vybavení  na PC</t>
  </si>
  <si>
    <t>Seřízení, uvedení do provozu, testy, zkoušky</t>
  </si>
  <si>
    <t>Výrobní dokumentace</t>
  </si>
  <si>
    <t>Inženýrská činnost, koordinace</t>
  </si>
  <si>
    <t>Revize</t>
  </si>
  <si>
    <t>Dovybavení stávajícího rozvaděče</t>
  </si>
  <si>
    <t xml:space="preserve">J-Y(St)Y  2x2x0,8 včetně montáže  </t>
  </si>
  <si>
    <t>lišta plast 20x15/m včetně montáže</t>
  </si>
  <si>
    <t>trubka ohebná D16 včetně montáže</t>
  </si>
  <si>
    <t>přesun hmot, prostupy, stavební přípomoce, ekologická likvidace</t>
  </si>
  <si>
    <t>připojení komunikačních rozhraní</t>
  </si>
  <si>
    <t>Montážni práce</t>
  </si>
  <si>
    <t>Celková kalkulace</t>
  </si>
  <si>
    <t>Cena bez DPH [Kč]:</t>
  </si>
  <si>
    <t>Cena dodávky celkem bez DPH :</t>
  </si>
  <si>
    <t>počet mj</t>
  </si>
  <si>
    <t>Propojovací kabel převodník ŘS</t>
  </si>
  <si>
    <t>počet MJ</t>
  </si>
  <si>
    <t>Odborné zprovoznění</t>
  </si>
  <si>
    <t>10.9</t>
  </si>
  <si>
    <t>Mezisoučet</t>
  </si>
  <si>
    <t>jednotková cena D+M</t>
  </si>
  <si>
    <t>Cena celkem</t>
  </si>
  <si>
    <t>Cena celkem, profese M+R, bez DPH</t>
  </si>
  <si>
    <t>Celková cena</t>
  </si>
  <si>
    <r>
      <rPr>
        <sz val="7"/>
        <rFont val="Times New Roman"/>
        <family val="1"/>
      </rPr>
      <t xml:space="preserve">-  </t>
    </r>
    <r>
      <rPr>
        <sz val="10"/>
        <rFont val="Arial"/>
        <family val="2"/>
      </rPr>
      <t>Požadovaný výkon, příkon, hlučnost, parametry dle specifikace v TZ CH-01 v bodě 3.1</t>
    </r>
  </si>
  <si>
    <t>-  Plná kompatibilita autonomního řízení (redundance, záskoky, střídání) s ERAF0521A1</t>
  </si>
  <si>
    <r>
      <t xml:space="preserve">-  </t>
    </r>
    <r>
      <rPr>
        <sz val="10"/>
        <rFont val="Arial"/>
        <family val="2"/>
      </rPr>
      <t>Plná kompatibilita autonomního řízení inteligentního freecoolingu se stávajícím zařízením ERAF0521A1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</si>
  <si>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Arial"/>
        <family val="2"/>
      </rPr>
      <t>Plná kompatibilita s nadřazeným monitorovacím systémem TRONIC zahrnující shodné komunikační parametry se stávající jednotku ERAF0521A1</t>
    </r>
  </si>
  <si>
    <t>Cena celkem, profese chlazení, bez DPH</t>
  </si>
  <si>
    <t>9.4</t>
  </si>
  <si>
    <t>Ochranné pospojení</t>
  </si>
  <si>
    <t>9.13</t>
  </si>
  <si>
    <t>Náklady na servis</t>
  </si>
  <si>
    <t>rok</t>
  </si>
  <si>
    <t>Servis UL011 (pravidelný servis, revize apod.)</t>
  </si>
  <si>
    <t>Tepelná izolace na bázi syntetického kaučuku s uzavřenou strukturou buněk s vysokou odolností proti difúzi vodních par a sníženou tepelnou vodivostí AC 19x048</t>
  </si>
  <si>
    <t>Tepelná izolace na bázi syntetického kaučuku s uzavřenou strukturou buněk s vysokou odolností proti difúzi vodních par a sníženou tepelnou vodivostí AC 13x035</t>
  </si>
  <si>
    <t>Tepelná izolace na bázi syntetického kaučuku s uzavřenou strukturou buněk s vysokou odolností proti difúzi vodních par a sníženou tepelnou vodivostí AC 19x076</t>
  </si>
  <si>
    <t>Tepelná izolace na bázi syntetického kaučuku s uzavřenou strukturou buněk s vysokou odolností proti difúzi vodních par a sníženou tepelnou vodivostí AC 19x089</t>
  </si>
  <si>
    <t>Membránová expanzní nádoba o objemu 100l, Pmax 10 bar</t>
  </si>
  <si>
    <t xml:space="preserve">Venkovní chladící jednotka, jmenovitý (min.-max.) chladicí výkon 25,0 (7,2 - 28,0) kW, příkon chlazení 8,25 kW, EER 3,03, vstupní proud 5A, max. proud 25 A, hladina akustického výkonu chlazení 73 dB(A), hladina akustického tlaku (1 m) chlazen 58 dB(A), rozměry (v x š x h) 1505 x 970 x 370, 145 kg, max. délka potrubí (jedna větev) až 70 m, max. převýšení venkovní jednotka nad/pod vnitřní 50/15 m, provozní rozsah chlazení -15 až 50°C, </t>
  </si>
  <si>
    <t xml:space="preserve">Vnitřní kanálová jednotka, externí statický tlak až 200 Pa, jmenovitý (min.-max.) chladicí výkon 25,0 (7,2 - 28,0) kW, napájeno z venkovní jednotky, hladina akustického výkonu chlazení 78 dB(A), hladina akustického tlaku (1 m) chlazení ot. P-Hi/Hi/Me/Lo) 52/50/47/45 dB(A), rozměry (v x š x h) 379 x 1600 x 893, 88 kg </t>
  </si>
  <si>
    <t>Ruční regulační ventil  DN32, včetně měřících nástavců</t>
  </si>
  <si>
    <t>Ruční regulační ventil  DN50, včetně měřících nástavců</t>
  </si>
  <si>
    <t>Kulový kohout se zajištěním  MK1“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</si>
</sst>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\ _K_č_s_-;\-* #,##0\ _K_č_s_-;_-* &quot;- &quot;_K_č_s_-;_-@_-"/>
    <numFmt numFmtId="165" formatCode="_-* #,##0.00\ _K_č_s_-;\-* #,##0.00\ _K_č_s_-;_-* \-??\ _K_č_s_-;_-@_-"/>
    <numFmt numFmtId="166" formatCode="_-* #,##0&quot; Kčs&quot;_-;\-* #,##0&quot; Kčs&quot;_-;_-* &quot;- Kčs&quot;_-;_-@_-"/>
    <numFmt numFmtId="167" formatCode="_-* #,##0.00&quot; Kčs&quot;_-;\-* #,##0.00&quot; Kčs&quot;_-;_-* \-??&quot; Kčs&quot;_-;_-@_-"/>
    <numFmt numFmtId="168" formatCode="_-* #,##0_-;\-* #,##0_-;_-* \-_-;_-@_-"/>
    <numFmt numFmtId="169" formatCode="_-* #,##0.00_-;\-* #,##0.00_-;_-* \-??_-;_-@_-"/>
    <numFmt numFmtId="170" formatCode="_-\Ł* #,##0_-;&quot;-Ł&quot;* #,##0_-;_-\Ł* \-_-;_-@_-"/>
    <numFmt numFmtId="171" formatCode="_-\Ł* #,##0.00_-;&quot;-Ł&quot;* #,##0.00_-;_-\Ł* \-??_-;_-@_-"/>
    <numFmt numFmtId="172" formatCode="_(#,##0\._);;;_(@_)"/>
    <numFmt numFmtId="173" formatCode="_(#,##0.0??;&quot;- &quot;#,##0.0??;\–???;_(@_)"/>
    <numFmt numFmtId="174" formatCode="#,##0.00\ &quot;Kč&quot;"/>
    <numFmt numFmtId="175" formatCode="#,##0.00\ _K_č"/>
  </numFmts>
  <fonts count="32">
    <font>
      <sz val="10"/>
      <name val="Arial"/>
      <family val="2"/>
    </font>
    <font>
      <sz val="10"/>
      <name val="Arial CE"/>
      <family val="2"/>
    </font>
    <font>
      <sz val="10"/>
      <name val="Bez Patky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9"/>
      <color indexed="8"/>
      <name val="Arial CE"/>
      <family val="2"/>
    </font>
    <font>
      <b/>
      <sz val="12"/>
      <color indexed="25"/>
      <name val="Arial"/>
      <family val="2"/>
    </font>
    <font>
      <b/>
      <sz val="14"/>
      <color indexed="25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 CE"/>
      <family val="2"/>
    </font>
    <font>
      <sz val="9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name val="Arial CE"/>
      <family val="2"/>
    </font>
    <font>
      <b/>
      <i/>
      <sz val="9"/>
      <color indexed="17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7"/>
      <name val="Times New Roman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1"/>
      <color indexed="10"/>
      <name val="Arial CE"/>
      <family val="2"/>
    </font>
    <font>
      <b/>
      <sz val="12"/>
      <color indexed="12"/>
      <name val="Arial CE"/>
      <family val="2"/>
    </font>
    <font>
      <b/>
      <sz val="12"/>
      <name val="Arial CE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 style="thin"/>
    </border>
    <border>
      <left style="double">
        <color rgb="FF2E74B5"/>
      </left>
      <right style="double">
        <color rgb="FF2E74B5"/>
      </right>
      <top style="double">
        <color rgb="FF2E74B5"/>
      </top>
      <bottom/>
    </border>
    <border>
      <left style="double">
        <color rgb="FF2E74B5"/>
      </left>
      <right style="double">
        <color rgb="FF2E74B5"/>
      </right>
      <top/>
      <bottom/>
    </border>
    <border>
      <left style="double">
        <color rgb="FF2E74B5"/>
      </left>
      <right style="double">
        <color rgb="FF2E74B5"/>
      </right>
      <top/>
      <bottom style="double">
        <color rgb="FF2E74B5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" fillId="0" borderId="1">
      <alignment/>
      <protection/>
    </xf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170" fontId="0" fillId="0" borderId="0" applyFill="0" applyBorder="0" applyAlignment="0" applyProtection="0"/>
    <xf numFmtId="171" fontId="0" fillId="0" borderId="0" applyFill="0" applyBorder="0" applyAlignment="0" applyProtection="0"/>
    <xf numFmtId="0" fontId="1" fillId="0" borderId="0">
      <alignment/>
      <protection/>
    </xf>
  </cellStyleXfs>
  <cellXfs count="149">
    <xf numFmtId="0" fontId="0" fillId="0" borderId="0" xfId="0"/>
    <xf numFmtId="172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72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0" fillId="0" borderId="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172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10" fillId="0" borderId="0" xfId="0" applyNumberFormat="1" applyFont="1" applyFill="1" applyAlignment="1">
      <alignment horizontal="right" vertical="center" wrapText="1"/>
    </xf>
    <xf numFmtId="172" fontId="12" fillId="0" borderId="0" xfId="0" applyNumberFormat="1" applyFont="1" applyBorder="1" applyAlignment="1">
      <alignment horizontal="right" vertical="center"/>
    </xf>
    <xf numFmtId="49" fontId="13" fillId="0" borderId="1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left" vertical="center" wrapText="1"/>
    </xf>
    <xf numFmtId="49" fontId="13" fillId="0" borderId="3" xfId="0" applyNumberFormat="1" applyFont="1" applyFill="1" applyBorder="1" applyAlignment="1">
      <alignment horizontal="left" vertical="center"/>
    </xf>
    <xf numFmtId="49" fontId="13" fillId="0" borderId="3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vertical="center"/>
    </xf>
    <xf numFmtId="49" fontId="9" fillId="0" borderId="4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left" vertical="center"/>
    </xf>
    <xf numFmtId="49" fontId="13" fillId="0" borderId="6" xfId="0" applyNumberFormat="1" applyFont="1" applyFill="1" applyBorder="1" applyAlignment="1">
      <alignment horizontal="left" vertical="center" wrapText="1"/>
    </xf>
    <xf numFmtId="172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 wrapText="1"/>
    </xf>
    <xf numFmtId="49" fontId="13" fillId="0" borderId="7" xfId="0" applyNumberFormat="1" applyFont="1" applyFill="1" applyBorder="1" applyAlignment="1">
      <alignment horizontal="left" vertical="center" wrapText="1"/>
    </xf>
    <xf numFmtId="49" fontId="13" fillId="0" borderId="7" xfId="0" applyNumberFormat="1" applyFont="1" applyFill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49" fontId="0" fillId="0" borderId="8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justify" vertical="center" wrapText="1"/>
    </xf>
    <xf numFmtId="49" fontId="21" fillId="2" borderId="13" xfId="0" applyNumberFormat="1" applyFont="1" applyFill="1" applyBorder="1" applyAlignment="1">
      <alignment horizontal="justify" vertical="center" wrapText="1"/>
    </xf>
    <xf numFmtId="49" fontId="0" fillId="2" borderId="13" xfId="0" applyNumberFormat="1" applyFont="1" applyFill="1" applyBorder="1" applyAlignment="1">
      <alignment horizontal="justify" vertical="center" wrapText="1"/>
    </xf>
    <xf numFmtId="49" fontId="22" fillId="2" borderId="13" xfId="0" applyNumberFormat="1" applyFont="1" applyFill="1" applyBorder="1" applyAlignment="1">
      <alignment horizontal="justify" vertical="center" wrapText="1"/>
    </xf>
    <xf numFmtId="49" fontId="21" fillId="2" borderId="14" xfId="0" applyNumberFormat="1" applyFont="1" applyFill="1" applyBorder="1" applyAlignment="1">
      <alignment horizontal="justify" vertical="center" wrapText="1"/>
    </xf>
    <xf numFmtId="49" fontId="0" fillId="2" borderId="13" xfId="0" applyNumberFormat="1" applyFont="1" applyFill="1" applyBorder="1" applyAlignment="1">
      <alignment horizontal="justify" vertical="center" wrapText="1"/>
    </xf>
    <xf numFmtId="22" fontId="25" fillId="0" borderId="0" xfId="0" applyNumberFormat="1" applyFont="1" applyAlignment="1">
      <alignment horizontal="left"/>
    </xf>
    <xf numFmtId="0" fontId="25" fillId="0" borderId="0" xfId="0" applyFont="1" applyAlignment="1" applyProtection="1">
      <alignment horizontal="left"/>
      <protection locked="0"/>
    </xf>
    <xf numFmtId="0" fontId="27" fillId="0" borderId="7" xfId="0" applyFont="1" applyBorder="1" applyAlignment="1">
      <alignment horizontal="center"/>
    </xf>
    <xf numFmtId="0" fontId="27" fillId="0" borderId="7" xfId="0" applyFont="1" applyBorder="1" applyAlignment="1">
      <alignment horizontal="center" wrapText="1"/>
    </xf>
    <xf numFmtId="0" fontId="28" fillId="0" borderId="7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1" fontId="0" fillId="0" borderId="7" xfId="0" applyNumberFormat="1" applyFont="1" applyBorder="1" applyAlignment="1">
      <alignment horizontal="left"/>
    </xf>
    <xf numFmtId="3" fontId="0" fillId="0" borderId="7" xfId="0" applyNumberFormat="1" applyFont="1" applyBorder="1" applyAlignment="1">
      <alignment horizontal="right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/>
    <xf numFmtId="0" fontId="0" fillId="0" borderId="7" xfId="0" applyBorder="1"/>
    <xf numFmtId="1" fontId="24" fillId="0" borderId="7" xfId="0" applyNumberFormat="1" applyFont="1" applyBorder="1" applyAlignment="1">
      <alignment horizontal="left"/>
    </xf>
    <xf numFmtId="1" fontId="0" fillId="0" borderId="7" xfId="0" applyNumberFormat="1" applyBorder="1" applyAlignment="1">
      <alignment horizontal="left"/>
    </xf>
    <xf numFmtId="3" fontId="0" fillId="0" borderId="7" xfId="0" applyNumberFormat="1" applyBorder="1" applyAlignment="1">
      <alignment horizontal="right"/>
    </xf>
    <xf numFmtId="3" fontId="0" fillId="0" borderId="7" xfId="0" applyNumberFormat="1" applyBorder="1" applyAlignment="1" applyProtection="1">
      <alignment horizontal="center"/>
      <protection locked="0"/>
    </xf>
    <xf numFmtId="3" fontId="0" fillId="0" borderId="7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1" fontId="28" fillId="0" borderId="7" xfId="0" applyNumberFormat="1" applyFont="1" applyBorder="1" applyAlignment="1">
      <alignment horizontal="left"/>
    </xf>
    <xf numFmtId="3" fontId="24" fillId="0" borderId="7" xfId="0" applyNumberFormat="1" applyFont="1" applyBorder="1" applyAlignment="1">
      <alignment horizontal="right"/>
    </xf>
    <xf numFmtId="3" fontId="0" fillId="0" borderId="7" xfId="0" applyNumberFormat="1" applyFont="1" applyBorder="1"/>
    <xf numFmtId="3" fontId="0" fillId="0" borderId="0" xfId="0" applyNumberFormat="1"/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Font="1" applyBorder="1" applyAlignment="1">
      <alignment vertical="center"/>
    </xf>
    <xf numFmtId="49" fontId="4" fillId="2" borderId="15" xfId="0" applyNumberFormat="1" applyFont="1" applyFill="1" applyBorder="1" applyAlignment="1">
      <alignment horizontal="left" vertical="center"/>
    </xf>
    <xf numFmtId="49" fontId="30" fillId="2" borderId="16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175" fontId="15" fillId="0" borderId="7" xfId="0" applyNumberFormat="1" applyFont="1" applyBorder="1" applyAlignment="1">
      <alignment vertical="center"/>
    </xf>
    <xf numFmtId="175" fontId="0" fillId="0" borderId="7" xfId="0" applyNumberFormat="1" applyBorder="1" applyAlignment="1">
      <alignment vertical="center"/>
    </xf>
    <xf numFmtId="175" fontId="0" fillId="0" borderId="0" xfId="0" applyNumberFormat="1" applyBorder="1" applyAlignment="1">
      <alignment vertical="center"/>
    </xf>
    <xf numFmtId="175" fontId="18" fillId="0" borderId="7" xfId="0" applyNumberFormat="1" applyFont="1" applyBorder="1" applyAlignment="1">
      <alignment vertical="center"/>
    </xf>
    <xf numFmtId="175" fontId="15" fillId="0" borderId="0" xfId="0" applyNumberFormat="1" applyFont="1" applyAlignment="1">
      <alignment vertical="center"/>
    </xf>
    <xf numFmtId="174" fontId="21" fillId="2" borderId="17" xfId="0" applyNumberFormat="1" applyFont="1" applyFill="1" applyBorder="1" applyAlignment="1">
      <alignment vertical="center"/>
    </xf>
    <xf numFmtId="174" fontId="0" fillId="0" borderId="0" xfId="0" applyNumberForma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73" fontId="6" fillId="0" borderId="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horizontal="center" vertical="center"/>
    </xf>
    <xf numFmtId="173" fontId="8" fillId="0" borderId="4" xfId="0" applyNumberFormat="1" applyFont="1" applyFill="1" applyBorder="1" applyAlignment="1">
      <alignment horizontal="center" vertical="center"/>
    </xf>
    <xf numFmtId="173" fontId="14" fillId="0" borderId="18" xfId="0" applyNumberFormat="1" applyFont="1" applyFill="1" applyBorder="1" applyAlignment="1">
      <alignment horizontal="center" vertical="center"/>
    </xf>
    <xf numFmtId="173" fontId="5" fillId="0" borderId="19" xfId="0" applyNumberFormat="1" applyFont="1" applyFill="1" applyBorder="1" applyAlignment="1">
      <alignment horizontal="center" vertical="center"/>
    </xf>
    <xf numFmtId="173" fontId="14" fillId="0" borderId="7" xfId="0" applyNumberFormat="1" applyFont="1" applyFill="1" applyBorder="1" applyAlignment="1">
      <alignment horizontal="center" vertical="center"/>
    </xf>
    <xf numFmtId="173" fontId="5" fillId="0" borderId="20" xfId="0" applyNumberFormat="1" applyFont="1" applyFill="1" applyBorder="1" applyAlignment="1">
      <alignment horizontal="center" vertical="center"/>
    </xf>
    <xf numFmtId="173" fontId="5" fillId="0" borderId="21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/>
    </xf>
    <xf numFmtId="173" fontId="19" fillId="0" borderId="20" xfId="0" applyNumberFormat="1" applyFont="1" applyFill="1" applyBorder="1" applyAlignment="1">
      <alignment horizontal="center" vertical="center"/>
    </xf>
    <xf numFmtId="173" fontId="19" fillId="0" borderId="19" xfId="0" applyNumberFormat="1" applyFont="1" applyFill="1" applyBorder="1" applyAlignment="1">
      <alignment horizontal="center" vertical="center"/>
    </xf>
    <xf numFmtId="173" fontId="14" fillId="0" borderId="20" xfId="0" applyNumberFormat="1" applyFont="1" applyFill="1" applyBorder="1" applyAlignment="1">
      <alignment horizontal="center" vertical="center"/>
    </xf>
    <xf numFmtId="173" fontId="5" fillId="0" borderId="22" xfId="0" applyNumberFormat="1" applyFont="1" applyFill="1" applyBorder="1" applyAlignment="1">
      <alignment horizontal="center" vertical="center"/>
    </xf>
    <xf numFmtId="173" fontId="5" fillId="0" borderId="7" xfId="0" applyNumberFormat="1" applyFont="1" applyFill="1" applyBorder="1" applyAlignment="1">
      <alignment horizontal="center" vertical="center"/>
    </xf>
    <xf numFmtId="173" fontId="5" fillId="2" borderId="16" xfId="0" applyNumberFormat="1" applyFont="1" applyFill="1" applyBorder="1" applyAlignment="1">
      <alignment horizontal="center" vertical="center"/>
    </xf>
    <xf numFmtId="49" fontId="31" fillId="2" borderId="16" xfId="0" applyNumberFormat="1" applyFont="1" applyFill="1" applyBorder="1" applyAlignment="1">
      <alignment horizontal="left" vertical="center" wrapText="1"/>
    </xf>
    <xf numFmtId="49" fontId="12" fillId="2" borderId="16" xfId="0" applyNumberFormat="1" applyFont="1" applyFill="1" applyBorder="1" applyAlignment="1">
      <alignment horizontal="center" vertical="center"/>
    </xf>
    <xf numFmtId="173" fontId="14" fillId="2" borderId="16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29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top" wrapText="1"/>
    </xf>
    <xf numFmtId="0" fontId="26" fillId="0" borderId="0" xfId="0" applyFont="1" applyAlignment="1" applyProtection="1">
      <alignment horizontal="left" vertical="top" wrapText="1"/>
      <protection locked="0"/>
    </xf>
    <xf numFmtId="0" fontId="26" fillId="0" borderId="0" xfId="0" applyFont="1" applyAlignment="1" applyProtection="1">
      <alignment horizontal="left" vertical="top"/>
      <protection locked="0"/>
    </xf>
    <xf numFmtId="0" fontId="24" fillId="0" borderId="0" xfId="0" applyFont="1" applyAlignment="1">
      <alignment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PERSONAL" xfId="20"/>
    <cellStyle name="_PERSONAL_1" xfId="21"/>
    <cellStyle name="1" xfId="22"/>
    <cellStyle name="Comma [0]_laroux" xfId="23"/>
    <cellStyle name="Comma_laroux" xfId="24"/>
    <cellStyle name="Currency [0]_laroux" xfId="25"/>
    <cellStyle name="Currency_laroux" xfId="26"/>
    <cellStyle name="Dziesiętny [0]_laroux" xfId="27"/>
    <cellStyle name="Dziesiętny_laroux" xfId="28"/>
    <cellStyle name="Normal_laroux" xfId="29"/>
    <cellStyle name="Normalny_laroux" xfId="30"/>
    <cellStyle name="Standard_aktuell" xfId="31"/>
    <cellStyle name="Walutowy [0]_laroux" xfId="32"/>
    <cellStyle name="Walutowy_laroux" xfId="33"/>
    <cellStyle name="Normální 2" xfId="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Archiv%20Premek%20(2006-2007)\rok%202007\GEMO_stavebni_dvur\PP\Projekt\TXT\_Akce\3130_Jedli&#269;k&#367;v%20&#250;stav\V&#253;stupy_2\RO_Dostavba%20Jedli&#269;kova%20&#250;stavu%20a%20&#353;kol%20-%20II.eta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~1\AppData\Local\Temp\Rar$DI19.516\2016\praha\smazat\kalkul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2032E"/>
      <sheetName val="T2032C"/>
      <sheetName val="T2008F"/>
      <sheetName val="T2008E"/>
      <sheetName val="T2000G"/>
      <sheetName val="T2008D"/>
      <sheetName val="T2008S"/>
      <sheetName val="T2008I"/>
      <sheetName val="PC"/>
      <sheetName val="Elektro"/>
      <sheetName val="Instrumentace"/>
      <sheetName val="Montáže"/>
      <sheetName val="Práce"/>
      <sheetName val="Další"/>
      <sheetName val="Nabídka"/>
      <sheetName val="Náklad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I162"/>
  <sheetViews>
    <sheetView showGridLines="0" tabSelected="1" zoomScale="140" zoomScaleNormal="140" workbookViewId="0" topLeftCell="A1">
      <selection activeCell="C2" sqref="C2"/>
    </sheetView>
  </sheetViews>
  <sheetFormatPr defaultColWidth="9.00390625" defaultRowHeight="12.75"/>
  <cols>
    <col min="1" max="1" width="3.00390625" style="1" customWidth="1"/>
    <col min="2" max="2" width="7.7109375" style="2" customWidth="1"/>
    <col min="3" max="3" width="120.28125" style="3" customWidth="1"/>
    <col min="4" max="4" width="6.140625" style="4" customWidth="1"/>
    <col min="5" max="5" width="9.28125" style="117" customWidth="1"/>
    <col min="6" max="6" width="13.28125" style="5" customWidth="1"/>
    <col min="7" max="7" width="17.421875" style="5" customWidth="1"/>
    <col min="8" max="16384" width="9.00390625" style="5" customWidth="1"/>
  </cols>
  <sheetData>
    <row r="1" spans="1:5" ht="11.45" customHeight="1">
      <c r="A1" s="6"/>
      <c r="B1" s="7"/>
      <c r="C1" s="7"/>
      <c r="D1" s="100"/>
      <c r="E1" s="109"/>
    </row>
    <row r="2" spans="1:5" ht="21.6" customHeight="1">
      <c r="A2" s="6"/>
      <c r="B2" s="8" t="s">
        <v>0</v>
      </c>
      <c r="C2" s="7"/>
      <c r="D2" s="100"/>
      <c r="E2" s="109"/>
    </row>
    <row r="3" spans="1:5" ht="11.45" customHeight="1" thickBot="1">
      <c r="A3" s="6"/>
      <c r="B3" s="8"/>
      <c r="C3" s="7"/>
      <c r="D3" s="100"/>
      <c r="E3" s="109"/>
    </row>
    <row r="4" spans="1:5" ht="2.85" customHeight="1">
      <c r="A4" s="9"/>
      <c r="B4" s="9"/>
      <c r="C4" s="9"/>
      <c r="D4" s="101"/>
      <c r="E4" s="101"/>
    </row>
    <row r="5" spans="1:5" ht="25.35" customHeight="1">
      <c r="A5" s="10"/>
      <c r="B5" s="131" t="s">
        <v>1</v>
      </c>
      <c r="C5" s="131"/>
      <c r="D5" s="131"/>
      <c r="E5" s="131"/>
    </row>
    <row r="6" spans="1:5" ht="13.35" customHeight="1">
      <c r="A6" s="10"/>
      <c r="B6" s="131" t="s">
        <v>2</v>
      </c>
      <c r="C6" s="131"/>
      <c r="D6" s="131"/>
      <c r="E6" s="131"/>
    </row>
    <row r="7" spans="1:5" ht="13.35" customHeight="1">
      <c r="A7" s="10"/>
      <c r="B7" s="131" t="s">
        <v>3</v>
      </c>
      <c r="C7" s="131"/>
      <c r="D7" s="131"/>
      <c r="E7" s="131"/>
    </row>
    <row r="8" spans="1:5" ht="13.35" customHeight="1">
      <c r="A8" s="10"/>
      <c r="B8" s="131" t="s">
        <v>4</v>
      </c>
      <c r="C8" s="131"/>
      <c r="D8" s="131"/>
      <c r="E8" s="131"/>
    </row>
    <row r="9" spans="1:5" ht="13.35" customHeight="1">
      <c r="A9" s="10"/>
      <c r="B9" s="131" t="s">
        <v>5</v>
      </c>
      <c r="C9" s="131"/>
      <c r="D9" s="131"/>
      <c r="E9" s="131"/>
    </row>
    <row r="10" spans="1:5" ht="25.35" customHeight="1">
      <c r="A10" s="10"/>
      <c r="B10" s="131" t="s">
        <v>6</v>
      </c>
      <c r="C10" s="131"/>
      <c r="D10" s="131"/>
      <c r="E10" s="131"/>
    </row>
    <row r="11" spans="1:5" ht="13.35" customHeight="1">
      <c r="A11" s="10"/>
      <c r="B11" s="131" t="s">
        <v>7</v>
      </c>
      <c r="C11" s="131"/>
      <c r="D11" s="131"/>
      <c r="E11" s="131"/>
    </row>
    <row r="12" spans="1:5" ht="13.35" customHeight="1">
      <c r="A12" s="10"/>
      <c r="B12" s="131" t="s">
        <v>8</v>
      </c>
      <c r="C12" s="131"/>
      <c r="D12" s="131"/>
      <c r="E12" s="131"/>
    </row>
    <row r="13" spans="1:5" ht="13.35" customHeight="1">
      <c r="A13" s="10"/>
      <c r="B13" s="131" t="s">
        <v>9</v>
      </c>
      <c r="C13" s="131"/>
      <c r="D13" s="131"/>
      <c r="E13" s="131"/>
    </row>
    <row r="14" spans="1:5" ht="13.35" customHeight="1">
      <c r="A14" s="10"/>
      <c r="B14" s="131" t="s">
        <v>10</v>
      </c>
      <c r="C14" s="131"/>
      <c r="D14" s="131"/>
      <c r="E14" s="131"/>
    </row>
    <row r="15" spans="1:5" ht="13.35" customHeight="1">
      <c r="A15" s="10"/>
      <c r="B15" s="131" t="s">
        <v>11</v>
      </c>
      <c r="C15" s="131"/>
      <c r="D15" s="131"/>
      <c r="E15" s="131"/>
    </row>
    <row r="16" spans="1:5" ht="12.75" customHeight="1">
      <c r="A16" s="10"/>
      <c r="B16" s="136" t="s">
        <v>12</v>
      </c>
      <c r="C16" s="136"/>
      <c r="D16" s="136"/>
      <c r="E16" s="136"/>
    </row>
    <row r="17" spans="1:5" ht="13.35" customHeight="1">
      <c r="A17" s="10"/>
      <c r="B17" s="131" t="s">
        <v>13</v>
      </c>
      <c r="C17" s="131"/>
      <c r="D17" s="131"/>
      <c r="E17" s="131"/>
    </row>
    <row r="18" spans="1:5" ht="13.35" customHeight="1">
      <c r="A18" s="10"/>
      <c r="B18" s="131" t="s">
        <v>14</v>
      </c>
      <c r="C18" s="131"/>
      <c r="D18" s="131"/>
      <c r="E18" s="131"/>
    </row>
    <row r="19" spans="1:5" ht="25.35" customHeight="1">
      <c r="A19" s="10"/>
      <c r="B19" s="131" t="s">
        <v>15</v>
      </c>
      <c r="C19" s="131"/>
      <c r="D19" s="131"/>
      <c r="E19" s="131"/>
    </row>
    <row r="20" spans="1:5" ht="25.35" customHeight="1">
      <c r="A20" s="10"/>
      <c r="B20" s="131" t="s">
        <v>16</v>
      </c>
      <c r="C20" s="131"/>
      <c r="D20" s="131"/>
      <c r="E20" s="131"/>
    </row>
    <row r="21" spans="1:5" ht="25.35" customHeight="1">
      <c r="A21" s="10"/>
      <c r="B21" s="131" t="s">
        <v>17</v>
      </c>
      <c r="C21" s="131"/>
      <c r="D21" s="131"/>
      <c r="E21" s="131"/>
    </row>
    <row r="22" spans="1:5" ht="13.35" customHeight="1">
      <c r="A22" s="10"/>
      <c r="B22" s="131" t="s">
        <v>18</v>
      </c>
      <c r="C22" s="131"/>
      <c r="D22" s="131"/>
      <c r="E22" s="131"/>
    </row>
    <row r="23" spans="1:5" ht="13.35" customHeight="1">
      <c r="A23" s="10"/>
      <c r="B23" s="131" t="s">
        <v>19</v>
      </c>
      <c r="C23" s="131"/>
      <c r="D23" s="131"/>
      <c r="E23" s="131"/>
    </row>
    <row r="24" spans="1:5" ht="13.35" customHeight="1">
      <c r="A24" s="10"/>
      <c r="B24" s="131" t="s">
        <v>20</v>
      </c>
      <c r="C24" s="131"/>
      <c r="D24" s="131"/>
      <c r="E24" s="131"/>
    </row>
    <row r="25" spans="1:5" ht="13.35" customHeight="1">
      <c r="A25" s="10"/>
      <c r="B25" s="131" t="s">
        <v>21</v>
      </c>
      <c r="C25" s="131"/>
      <c r="D25" s="131"/>
      <c r="E25" s="131"/>
    </row>
    <row r="26" spans="1:5" ht="12.75">
      <c r="A26" s="10"/>
      <c r="B26" s="131"/>
      <c r="C26" s="131"/>
      <c r="D26" s="131"/>
      <c r="E26" s="131"/>
    </row>
    <row r="27" spans="1:5" ht="15">
      <c r="A27" s="11"/>
      <c r="B27" s="12"/>
      <c r="C27" s="13" t="s">
        <v>161</v>
      </c>
      <c r="D27" s="102"/>
      <c r="E27" s="110"/>
    </row>
    <row r="28" spans="1:7" ht="12.95" customHeight="1">
      <c r="A28" s="11"/>
      <c r="B28" s="132" t="s">
        <v>22</v>
      </c>
      <c r="C28" s="132" t="s">
        <v>23</v>
      </c>
      <c r="D28" s="133" t="s">
        <v>24</v>
      </c>
      <c r="E28" s="134" t="s">
        <v>239</v>
      </c>
      <c r="F28" s="128" t="s">
        <v>243</v>
      </c>
      <c r="G28" s="129" t="s">
        <v>244</v>
      </c>
    </row>
    <row r="29" spans="2:243" s="14" customFormat="1" ht="12.75" customHeight="1">
      <c r="B29" s="132"/>
      <c r="C29" s="132"/>
      <c r="D29" s="133"/>
      <c r="E29" s="135"/>
      <c r="F29" s="128"/>
      <c r="G29" s="130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</row>
    <row r="30" spans="1:5" ht="11.1" customHeight="1">
      <c r="A30" s="15"/>
      <c r="B30" s="7"/>
      <c r="C30" s="7"/>
      <c r="D30" s="103"/>
      <c r="E30" s="103"/>
    </row>
    <row r="31" spans="1:5" ht="15">
      <c r="A31" s="11"/>
      <c r="B31" s="27"/>
      <c r="C31" s="28" t="s">
        <v>25</v>
      </c>
      <c r="D31" s="104"/>
      <c r="E31" s="110"/>
    </row>
    <row r="32" spans="1:5" ht="7.9" customHeight="1">
      <c r="A32" s="11"/>
      <c r="B32" s="29"/>
      <c r="C32" s="30"/>
      <c r="D32" s="105"/>
      <c r="E32" s="111"/>
    </row>
    <row r="33" spans="1:243" s="19" customFormat="1" ht="14.1" customHeight="1">
      <c r="A33" s="16"/>
      <c r="B33" s="25" t="s">
        <v>26</v>
      </c>
      <c r="C33" s="26" t="s">
        <v>97</v>
      </c>
      <c r="D33" s="47"/>
      <c r="E33" s="112"/>
      <c r="F33" s="86"/>
      <c r="G33" s="86"/>
      <c r="IB33" s="5"/>
      <c r="IC33" s="5"/>
      <c r="ID33" s="5"/>
      <c r="IE33" s="5"/>
      <c r="IF33" s="5"/>
      <c r="IG33" s="5"/>
      <c r="IH33" s="5"/>
      <c r="II33" s="5"/>
    </row>
    <row r="34" spans="1:243" s="19" customFormat="1" ht="12.75">
      <c r="A34" s="16"/>
      <c r="B34" s="20" t="s">
        <v>27</v>
      </c>
      <c r="C34" s="21" t="s">
        <v>93</v>
      </c>
      <c r="D34" s="46" t="s">
        <v>28</v>
      </c>
      <c r="E34" s="113">
        <v>1</v>
      </c>
      <c r="F34" s="93"/>
      <c r="G34" s="94">
        <f>E34*F34</f>
        <v>0</v>
      </c>
      <c r="IB34" s="5"/>
      <c r="IC34" s="5"/>
      <c r="ID34" s="5"/>
      <c r="IE34" s="5"/>
      <c r="IF34" s="5"/>
      <c r="IG34" s="5"/>
      <c r="IH34" s="5"/>
      <c r="II34" s="5"/>
    </row>
    <row r="35" spans="1:243" s="19" customFormat="1" ht="12.75">
      <c r="A35" s="16"/>
      <c r="B35" s="20" t="s">
        <v>29</v>
      </c>
      <c r="C35" s="21" t="s">
        <v>94</v>
      </c>
      <c r="D35" s="46" t="s">
        <v>28</v>
      </c>
      <c r="E35" s="113">
        <v>1</v>
      </c>
      <c r="F35" s="93"/>
      <c r="G35" s="94">
        <f aca="true" t="shared" si="0" ref="G35:G98">E35*F35</f>
        <v>0</v>
      </c>
      <c r="IB35" s="5"/>
      <c r="IC35" s="5"/>
      <c r="ID35" s="5"/>
      <c r="IE35" s="5"/>
      <c r="IF35" s="5"/>
      <c r="IG35" s="5"/>
      <c r="IH35" s="5"/>
      <c r="II35" s="5"/>
    </row>
    <row r="36" spans="1:243" s="19" customFormat="1" ht="12.75">
      <c r="A36" s="16"/>
      <c r="B36" s="20" t="s">
        <v>30</v>
      </c>
      <c r="C36" s="21" t="s">
        <v>98</v>
      </c>
      <c r="D36" s="46" t="s">
        <v>28</v>
      </c>
      <c r="E36" s="113">
        <v>1</v>
      </c>
      <c r="F36" s="93"/>
      <c r="G36" s="94">
        <f t="shared" si="0"/>
        <v>0</v>
      </c>
      <c r="IB36" s="5"/>
      <c r="IC36" s="5"/>
      <c r="ID36" s="5"/>
      <c r="IE36" s="5"/>
      <c r="IF36" s="5"/>
      <c r="IG36" s="5"/>
      <c r="IH36" s="5"/>
      <c r="II36" s="5"/>
    </row>
    <row r="37" spans="1:243" s="19" customFormat="1" ht="12.75">
      <c r="A37" s="16"/>
      <c r="B37" s="20" t="s">
        <v>31</v>
      </c>
      <c r="C37" s="21" t="s">
        <v>95</v>
      </c>
      <c r="D37" s="46" t="s">
        <v>28</v>
      </c>
      <c r="E37" s="113">
        <v>1</v>
      </c>
      <c r="F37" s="93"/>
      <c r="G37" s="94">
        <f t="shared" si="0"/>
        <v>0</v>
      </c>
      <c r="IB37" s="5"/>
      <c r="IC37" s="5"/>
      <c r="ID37" s="5"/>
      <c r="IE37" s="5"/>
      <c r="IF37" s="5"/>
      <c r="IG37" s="5"/>
      <c r="IH37" s="5"/>
      <c r="II37" s="5"/>
    </row>
    <row r="38" spans="1:7" ht="15">
      <c r="A38" s="11"/>
      <c r="B38" s="27"/>
      <c r="C38" s="28"/>
      <c r="D38" s="104"/>
      <c r="E38" s="110"/>
      <c r="F38" s="93"/>
      <c r="G38" s="94"/>
    </row>
    <row r="39" spans="1:243" s="19" customFormat="1" ht="14.1" customHeight="1">
      <c r="A39" s="16"/>
      <c r="B39" s="33" t="s">
        <v>33</v>
      </c>
      <c r="C39" s="34" t="s">
        <v>96</v>
      </c>
      <c r="D39" s="48"/>
      <c r="E39" s="114"/>
      <c r="F39" s="93"/>
      <c r="G39" s="94"/>
      <c r="IB39" s="5"/>
      <c r="IC39" s="5"/>
      <c r="ID39" s="5"/>
      <c r="IE39" s="5"/>
      <c r="IF39" s="5"/>
      <c r="IG39" s="5"/>
      <c r="IH39" s="5"/>
      <c r="II39" s="5"/>
    </row>
    <row r="40" spans="1:243" s="19" customFormat="1" ht="24">
      <c r="A40" s="16"/>
      <c r="B40" s="31" t="s">
        <v>35</v>
      </c>
      <c r="C40" s="32" t="s">
        <v>196</v>
      </c>
      <c r="D40" s="49" t="s">
        <v>28</v>
      </c>
      <c r="E40" s="115">
        <v>1</v>
      </c>
      <c r="F40" s="93"/>
      <c r="G40" s="94">
        <f t="shared" si="0"/>
        <v>0</v>
      </c>
      <c r="IB40" s="5"/>
      <c r="IC40" s="5"/>
      <c r="ID40" s="5"/>
      <c r="IE40" s="5"/>
      <c r="IF40" s="5"/>
      <c r="IG40" s="5"/>
      <c r="IH40" s="5"/>
      <c r="II40" s="5"/>
    </row>
    <row r="41" spans="1:243" s="19" customFormat="1" ht="24">
      <c r="A41" s="16"/>
      <c r="B41" s="31" t="s">
        <v>38</v>
      </c>
      <c r="C41" s="32" t="s">
        <v>196</v>
      </c>
      <c r="D41" s="49" t="s">
        <v>28</v>
      </c>
      <c r="E41" s="115">
        <v>1</v>
      </c>
      <c r="F41" s="93"/>
      <c r="G41" s="94">
        <f t="shared" si="0"/>
        <v>0</v>
      </c>
      <c r="IB41" s="5"/>
      <c r="IC41" s="5"/>
      <c r="ID41" s="5"/>
      <c r="IE41" s="5"/>
      <c r="IF41" s="5"/>
      <c r="IG41" s="5"/>
      <c r="IH41" s="5"/>
      <c r="II41" s="5"/>
    </row>
    <row r="42" spans="1:243" s="19" customFormat="1" ht="12.75">
      <c r="A42" s="16"/>
      <c r="B42" s="20" t="s">
        <v>39</v>
      </c>
      <c r="C42" s="32" t="s">
        <v>163</v>
      </c>
      <c r="D42" s="49" t="s">
        <v>28</v>
      </c>
      <c r="E42" s="115">
        <v>1</v>
      </c>
      <c r="F42" s="93"/>
      <c r="G42" s="94">
        <f t="shared" si="0"/>
        <v>0</v>
      </c>
      <c r="IB42" s="5"/>
      <c r="IC42" s="5"/>
      <c r="ID42" s="5"/>
      <c r="IE42" s="5"/>
      <c r="IF42" s="5"/>
      <c r="IG42" s="5"/>
      <c r="IH42" s="5"/>
      <c r="II42" s="5"/>
    </row>
    <row r="43" spans="1:243" s="19" customFormat="1" ht="12.75">
      <c r="A43" s="16"/>
      <c r="B43" s="20" t="s">
        <v>40</v>
      </c>
      <c r="C43" s="21" t="s">
        <v>262</v>
      </c>
      <c r="D43" s="46" t="s">
        <v>28</v>
      </c>
      <c r="E43" s="113">
        <v>1</v>
      </c>
      <c r="F43" s="93"/>
      <c r="G43" s="94">
        <f t="shared" si="0"/>
        <v>0</v>
      </c>
      <c r="IB43" s="5"/>
      <c r="IC43" s="5"/>
      <c r="ID43" s="5"/>
      <c r="IE43" s="5"/>
      <c r="IF43" s="5"/>
      <c r="IG43" s="5"/>
      <c r="IH43" s="5"/>
      <c r="II43" s="5"/>
    </row>
    <row r="44" spans="1:243" s="19" customFormat="1" ht="14.1" customHeight="1">
      <c r="A44" s="16"/>
      <c r="B44" s="20" t="s">
        <v>100</v>
      </c>
      <c r="C44" s="24" t="s">
        <v>32</v>
      </c>
      <c r="D44" s="46" t="s">
        <v>28</v>
      </c>
      <c r="E44" s="113">
        <v>1</v>
      </c>
      <c r="F44" s="93"/>
      <c r="G44" s="94">
        <f t="shared" si="0"/>
        <v>0</v>
      </c>
      <c r="IB44" s="5"/>
      <c r="IC44" s="5"/>
      <c r="ID44" s="5"/>
      <c r="IE44" s="5"/>
      <c r="IF44" s="5"/>
      <c r="IG44" s="5"/>
      <c r="IH44" s="5"/>
      <c r="II44" s="5"/>
    </row>
    <row r="45" spans="1:7" ht="12.75">
      <c r="A45" s="22"/>
      <c r="B45" s="20" t="s">
        <v>162</v>
      </c>
      <c r="C45" s="21" t="s">
        <v>99</v>
      </c>
      <c r="D45" s="46" t="s">
        <v>28</v>
      </c>
      <c r="E45" s="116">
        <v>4</v>
      </c>
      <c r="F45" s="93"/>
      <c r="G45" s="94">
        <f t="shared" si="0"/>
        <v>0</v>
      </c>
    </row>
    <row r="46" spans="1:7" ht="13.5" thickBot="1">
      <c r="A46" s="22"/>
      <c r="B46" s="37"/>
      <c r="C46" s="38"/>
      <c r="D46" s="39"/>
      <c r="F46" s="87"/>
      <c r="G46" s="87"/>
    </row>
    <row r="47" spans="1:7" ht="6.75" customHeight="1" thickTop="1">
      <c r="A47" s="22"/>
      <c r="B47" s="37"/>
      <c r="C47" s="52"/>
      <c r="D47" s="39"/>
      <c r="F47" s="87"/>
      <c r="G47" s="87"/>
    </row>
    <row r="48" spans="1:7" ht="12.75">
      <c r="A48" s="22"/>
      <c r="B48" s="37"/>
      <c r="C48" s="53" t="s">
        <v>197</v>
      </c>
      <c r="D48" s="39"/>
      <c r="F48" s="87"/>
      <c r="G48" s="87"/>
    </row>
    <row r="49" spans="1:7" ht="4.5" customHeight="1">
      <c r="A49" s="22"/>
      <c r="B49" s="37"/>
      <c r="C49" s="53"/>
      <c r="D49" s="39"/>
      <c r="F49" s="87"/>
      <c r="G49" s="87"/>
    </row>
    <row r="50" spans="1:7" ht="12.75">
      <c r="A50" s="22"/>
      <c r="B50" s="37"/>
      <c r="C50" s="54" t="s">
        <v>247</v>
      </c>
      <c r="D50" s="39"/>
      <c r="F50" s="87"/>
      <c r="G50" s="87"/>
    </row>
    <row r="51" spans="1:7" ht="12.75">
      <c r="A51" s="22"/>
      <c r="B51" s="37"/>
      <c r="C51" s="54" t="s">
        <v>248</v>
      </c>
      <c r="D51" s="39"/>
      <c r="F51" s="87"/>
      <c r="G51" s="87"/>
    </row>
    <row r="52" spans="1:7" ht="12.75">
      <c r="A52" s="22"/>
      <c r="B52" s="37"/>
      <c r="C52" s="57" t="s">
        <v>249</v>
      </c>
      <c r="D52" s="39"/>
      <c r="F52" s="87"/>
      <c r="G52" s="87"/>
    </row>
    <row r="53" spans="1:7" ht="25.5">
      <c r="A53" s="22"/>
      <c r="B53" s="37"/>
      <c r="C53" s="57" t="s">
        <v>250</v>
      </c>
      <c r="D53" s="39"/>
      <c r="F53" s="87"/>
      <c r="G53" s="87"/>
    </row>
    <row r="54" spans="1:7" ht="5.25" customHeight="1">
      <c r="A54" s="22"/>
      <c r="B54" s="37"/>
      <c r="C54" s="53"/>
      <c r="D54" s="39"/>
      <c r="F54" s="87"/>
      <c r="G54" s="87"/>
    </row>
    <row r="55" spans="1:7" ht="12.75">
      <c r="A55" s="22"/>
      <c r="B55" s="37"/>
      <c r="C55" s="55" t="s">
        <v>198</v>
      </c>
      <c r="D55" s="39"/>
      <c r="F55" s="87"/>
      <c r="G55" s="87"/>
    </row>
    <row r="56" spans="1:7" ht="6" customHeight="1" thickBot="1">
      <c r="A56" s="22"/>
      <c r="B56" s="37"/>
      <c r="C56" s="56"/>
      <c r="D56" s="39"/>
      <c r="F56" s="87"/>
      <c r="G56" s="87"/>
    </row>
    <row r="57" spans="1:7" ht="13.5" thickTop="1">
      <c r="A57" s="22"/>
      <c r="B57" s="37"/>
      <c r="C57" s="38"/>
      <c r="D57" s="39"/>
      <c r="F57" s="87"/>
      <c r="G57" s="87"/>
    </row>
    <row r="58" spans="1:7" ht="12.75">
      <c r="A58" s="22"/>
      <c r="B58" s="5"/>
      <c r="C58" s="5"/>
      <c r="D58" s="106"/>
      <c r="E58" s="106"/>
      <c r="F58" s="87"/>
      <c r="G58" s="87"/>
    </row>
    <row r="59" spans="1:243" s="19" customFormat="1" ht="14.1" customHeight="1">
      <c r="A59" s="16"/>
      <c r="B59" s="17" t="s">
        <v>42</v>
      </c>
      <c r="C59" s="18" t="s">
        <v>34</v>
      </c>
      <c r="D59" s="45"/>
      <c r="E59" s="112"/>
      <c r="F59" s="88"/>
      <c r="G59" s="86"/>
      <c r="IB59" s="5"/>
      <c r="IC59" s="5"/>
      <c r="ID59" s="5"/>
      <c r="IE59" s="5"/>
      <c r="IF59" s="5"/>
      <c r="IG59" s="5"/>
      <c r="IH59" s="5"/>
      <c r="II59" s="5"/>
    </row>
    <row r="60" spans="1:7" ht="12.75">
      <c r="A60" s="22"/>
      <c r="B60" s="20" t="s">
        <v>44</v>
      </c>
      <c r="C60" s="21" t="s">
        <v>36</v>
      </c>
      <c r="D60" s="46" t="s">
        <v>37</v>
      </c>
      <c r="E60" s="113">
        <v>12</v>
      </c>
      <c r="F60" s="93"/>
      <c r="G60" s="94">
        <f t="shared" si="0"/>
        <v>0</v>
      </c>
    </row>
    <row r="61" spans="1:7" ht="12.75">
      <c r="A61" s="22"/>
      <c r="B61" s="20" t="s">
        <v>45</v>
      </c>
      <c r="C61" s="21" t="s">
        <v>91</v>
      </c>
      <c r="D61" s="46" t="s">
        <v>37</v>
      </c>
      <c r="E61" s="113">
        <v>4</v>
      </c>
      <c r="F61" s="93"/>
      <c r="G61" s="94">
        <f t="shared" si="0"/>
        <v>0</v>
      </c>
    </row>
    <row r="62" spans="1:7" ht="12.75">
      <c r="A62" s="22"/>
      <c r="B62" s="20" t="s">
        <v>46</v>
      </c>
      <c r="C62" s="21" t="s">
        <v>41</v>
      </c>
      <c r="D62" s="46" t="s">
        <v>37</v>
      </c>
      <c r="E62" s="113">
        <v>59</v>
      </c>
      <c r="F62" s="93"/>
      <c r="G62" s="94">
        <f t="shared" si="0"/>
        <v>0</v>
      </c>
    </row>
    <row r="63" spans="1:7" ht="12.75">
      <c r="A63" s="22"/>
      <c r="B63" s="20" t="s">
        <v>47</v>
      </c>
      <c r="C63" s="21" t="s">
        <v>83</v>
      </c>
      <c r="D63" s="46" t="s">
        <v>37</v>
      </c>
      <c r="E63" s="116">
        <v>4</v>
      </c>
      <c r="F63" s="93"/>
      <c r="G63" s="94">
        <f t="shared" si="0"/>
        <v>0</v>
      </c>
    </row>
    <row r="64" spans="1:7" ht="12.75">
      <c r="A64" s="22"/>
      <c r="B64" s="5"/>
      <c r="C64" s="5"/>
      <c r="D64" s="106"/>
      <c r="E64" s="106"/>
      <c r="F64" s="95"/>
      <c r="G64" s="95"/>
    </row>
    <row r="65" spans="1:7" ht="12.75">
      <c r="A65" s="5"/>
      <c r="B65" s="17" t="s">
        <v>48</v>
      </c>
      <c r="C65" s="18" t="s">
        <v>43</v>
      </c>
      <c r="D65" s="45"/>
      <c r="E65" s="112"/>
      <c r="F65" s="96"/>
      <c r="G65" s="94"/>
    </row>
    <row r="66" spans="1:243" s="19" customFormat="1" ht="14.1" customHeight="1">
      <c r="A66" s="16"/>
      <c r="B66" s="20" t="s">
        <v>50</v>
      </c>
      <c r="C66" s="23" t="s">
        <v>259</v>
      </c>
      <c r="D66" s="46" t="s">
        <v>37</v>
      </c>
      <c r="E66" s="113">
        <f>E60</f>
        <v>12</v>
      </c>
      <c r="F66" s="93"/>
      <c r="G66" s="94">
        <f t="shared" si="0"/>
        <v>0</v>
      </c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</row>
    <row r="67" spans="1:243" s="19" customFormat="1" ht="14.1" customHeight="1">
      <c r="A67" s="16"/>
      <c r="B67" s="20" t="s">
        <v>52</v>
      </c>
      <c r="C67" s="23" t="s">
        <v>258</v>
      </c>
      <c r="D67" s="46" t="s">
        <v>37</v>
      </c>
      <c r="E67" s="113">
        <f>E61</f>
        <v>4</v>
      </c>
      <c r="F67" s="93"/>
      <c r="G67" s="94">
        <f t="shared" si="0"/>
        <v>0</v>
      </c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</row>
    <row r="68" spans="1:7" ht="24">
      <c r="A68" s="22"/>
      <c r="B68" s="20" t="s">
        <v>53</v>
      </c>
      <c r="C68" s="21" t="s">
        <v>260</v>
      </c>
      <c r="D68" s="46" t="s">
        <v>37</v>
      </c>
      <c r="E68" s="113">
        <f>E62</f>
        <v>59</v>
      </c>
      <c r="F68" s="93"/>
      <c r="G68" s="94">
        <f t="shared" si="0"/>
        <v>0</v>
      </c>
    </row>
    <row r="69" spans="1:7" ht="24">
      <c r="A69" s="22"/>
      <c r="B69" s="20" t="s">
        <v>54</v>
      </c>
      <c r="C69" s="21" t="s">
        <v>261</v>
      </c>
      <c r="D69" s="46" t="s">
        <v>37</v>
      </c>
      <c r="E69" s="116">
        <f>E63</f>
        <v>4</v>
      </c>
      <c r="F69" s="93"/>
      <c r="G69" s="94">
        <f t="shared" si="0"/>
        <v>0</v>
      </c>
    </row>
    <row r="70" spans="1:7" ht="12.75">
      <c r="A70" s="22"/>
      <c r="F70" s="97"/>
      <c r="G70" s="95"/>
    </row>
    <row r="71" spans="2:7" ht="12.75">
      <c r="B71" s="17" t="s">
        <v>57</v>
      </c>
      <c r="C71" s="18" t="s">
        <v>49</v>
      </c>
      <c r="D71" s="45"/>
      <c r="E71" s="112"/>
      <c r="F71" s="93"/>
      <c r="G71" s="94"/>
    </row>
    <row r="72" spans="2:7" ht="12.75">
      <c r="B72" s="20" t="s">
        <v>59</v>
      </c>
      <c r="C72" s="21" t="s">
        <v>101</v>
      </c>
      <c r="D72" s="49" t="s">
        <v>28</v>
      </c>
      <c r="E72" s="115">
        <v>2</v>
      </c>
      <c r="F72" s="93"/>
      <c r="G72" s="94">
        <f t="shared" si="0"/>
        <v>0</v>
      </c>
    </row>
    <row r="73" spans="2:7" ht="12.75">
      <c r="B73" s="40" t="s">
        <v>60</v>
      </c>
      <c r="C73" s="24" t="s">
        <v>143</v>
      </c>
      <c r="D73" s="49" t="s">
        <v>28</v>
      </c>
      <c r="E73" s="118">
        <v>2</v>
      </c>
      <c r="F73" s="93"/>
      <c r="G73" s="94">
        <f t="shared" si="0"/>
        <v>0</v>
      </c>
    </row>
    <row r="74" spans="2:7" ht="12.75">
      <c r="B74" s="40" t="s">
        <v>61</v>
      </c>
      <c r="C74" s="24" t="s">
        <v>144</v>
      </c>
      <c r="D74" s="49" t="s">
        <v>28</v>
      </c>
      <c r="E74" s="118">
        <v>2</v>
      </c>
      <c r="F74" s="93"/>
      <c r="G74" s="94">
        <f t="shared" si="0"/>
        <v>0</v>
      </c>
    </row>
    <row r="75" spans="1:7" s="36" customFormat="1" ht="12.75">
      <c r="A75" s="35"/>
      <c r="B75" s="40" t="s">
        <v>62</v>
      </c>
      <c r="C75" s="24" t="s">
        <v>102</v>
      </c>
      <c r="D75" s="49" t="s">
        <v>28</v>
      </c>
      <c r="E75" s="118">
        <v>2</v>
      </c>
      <c r="F75" s="93"/>
      <c r="G75" s="94">
        <f t="shared" si="0"/>
        <v>0</v>
      </c>
    </row>
    <row r="76" spans="2:7" ht="12.75">
      <c r="B76" s="20" t="s">
        <v>63</v>
      </c>
      <c r="C76" s="21" t="s">
        <v>265</v>
      </c>
      <c r="D76" s="46" t="s">
        <v>51</v>
      </c>
      <c r="E76" s="119">
        <v>2</v>
      </c>
      <c r="F76" s="93"/>
      <c r="G76" s="94">
        <f t="shared" si="0"/>
        <v>0</v>
      </c>
    </row>
    <row r="77" spans="2:7" ht="12.75">
      <c r="B77" s="20" t="s">
        <v>64</v>
      </c>
      <c r="C77" s="21" t="s">
        <v>266</v>
      </c>
      <c r="D77" s="46" t="s">
        <v>51</v>
      </c>
      <c r="E77" s="113">
        <v>3</v>
      </c>
      <c r="F77" s="93"/>
      <c r="G77" s="94">
        <f t="shared" si="0"/>
        <v>0</v>
      </c>
    </row>
    <row r="78" spans="2:7" ht="12.75">
      <c r="B78" s="20" t="s">
        <v>87</v>
      </c>
      <c r="C78" s="23" t="s">
        <v>103</v>
      </c>
      <c r="D78" s="46" t="s">
        <v>51</v>
      </c>
      <c r="E78" s="113">
        <v>4</v>
      </c>
      <c r="F78" s="93"/>
      <c r="G78" s="94">
        <f t="shared" si="0"/>
        <v>0</v>
      </c>
    </row>
    <row r="79" spans="2:7" ht="12.75">
      <c r="B79" s="20" t="s">
        <v>88</v>
      </c>
      <c r="C79" s="23" t="s">
        <v>104</v>
      </c>
      <c r="D79" s="46" t="s">
        <v>51</v>
      </c>
      <c r="E79" s="113">
        <v>4</v>
      </c>
      <c r="F79" s="93"/>
      <c r="G79" s="94">
        <f t="shared" si="0"/>
        <v>0</v>
      </c>
    </row>
    <row r="80" spans="2:7" ht="12.75">
      <c r="B80" s="20" t="s">
        <v>89</v>
      </c>
      <c r="C80" s="21" t="s">
        <v>267</v>
      </c>
      <c r="D80" s="46" t="s">
        <v>51</v>
      </c>
      <c r="E80" s="113">
        <v>1</v>
      </c>
      <c r="F80" s="93"/>
      <c r="G80" s="94">
        <f t="shared" si="0"/>
        <v>0</v>
      </c>
    </row>
    <row r="81" spans="1:7" ht="12.75">
      <c r="A81" s="22"/>
      <c r="B81" s="20" t="s">
        <v>106</v>
      </c>
      <c r="C81" s="21" t="s">
        <v>55</v>
      </c>
      <c r="D81" s="46" t="s">
        <v>51</v>
      </c>
      <c r="E81" s="113">
        <v>12</v>
      </c>
      <c r="F81" s="93"/>
      <c r="G81" s="94">
        <f t="shared" si="0"/>
        <v>0</v>
      </c>
    </row>
    <row r="82" spans="1:7" ht="12.75">
      <c r="A82" s="22"/>
      <c r="B82" s="20" t="s">
        <v>107</v>
      </c>
      <c r="C82" s="21" t="s">
        <v>111</v>
      </c>
      <c r="D82" s="46" t="s">
        <v>51</v>
      </c>
      <c r="E82" s="113">
        <v>4</v>
      </c>
      <c r="F82" s="93"/>
      <c r="G82" s="94">
        <f t="shared" si="0"/>
        <v>0</v>
      </c>
    </row>
    <row r="83" spans="1:7" ht="12.75">
      <c r="A83" s="22"/>
      <c r="B83" s="20" t="s">
        <v>108</v>
      </c>
      <c r="C83" s="21" t="s">
        <v>105</v>
      </c>
      <c r="D83" s="46" t="s">
        <v>51</v>
      </c>
      <c r="E83" s="113">
        <v>10</v>
      </c>
      <c r="F83" s="93"/>
      <c r="G83" s="94">
        <f t="shared" si="0"/>
        <v>0</v>
      </c>
    </row>
    <row r="84" spans="1:7" ht="12.75">
      <c r="A84" s="22"/>
      <c r="B84" s="20" t="s">
        <v>109</v>
      </c>
      <c r="C84" s="21" t="s">
        <v>85</v>
      </c>
      <c r="D84" s="46" t="s">
        <v>51</v>
      </c>
      <c r="E84" s="113">
        <v>12</v>
      </c>
      <c r="F84" s="93"/>
      <c r="G84" s="94">
        <f t="shared" si="0"/>
        <v>0</v>
      </c>
    </row>
    <row r="85" spans="1:7" ht="12.75">
      <c r="A85" s="22"/>
      <c r="B85" s="20" t="s">
        <v>110</v>
      </c>
      <c r="C85" s="21" t="s">
        <v>84</v>
      </c>
      <c r="D85" s="46" t="s">
        <v>51</v>
      </c>
      <c r="E85" s="113">
        <v>16</v>
      </c>
      <c r="F85" s="93"/>
      <c r="G85" s="94">
        <f t="shared" si="0"/>
        <v>0</v>
      </c>
    </row>
    <row r="86" spans="1:7" ht="12.75">
      <c r="A86" s="22"/>
      <c r="B86" s="20" t="s">
        <v>113</v>
      </c>
      <c r="C86" s="21" t="s">
        <v>112</v>
      </c>
      <c r="D86" s="46" t="s">
        <v>51</v>
      </c>
      <c r="E86" s="113">
        <v>16</v>
      </c>
      <c r="F86" s="93"/>
      <c r="G86" s="94">
        <f t="shared" si="0"/>
        <v>0</v>
      </c>
    </row>
    <row r="87" spans="1:7" ht="12.75">
      <c r="A87" s="22"/>
      <c r="B87" s="20" t="s">
        <v>145</v>
      </c>
      <c r="C87" s="21" t="s">
        <v>56</v>
      </c>
      <c r="D87" s="46" t="s">
        <v>51</v>
      </c>
      <c r="E87" s="116">
        <f>SUM(E72:E85)</f>
        <v>76</v>
      </c>
      <c r="F87" s="93"/>
      <c r="G87" s="94">
        <f t="shared" si="0"/>
        <v>0</v>
      </c>
    </row>
    <row r="88" spans="1:7" ht="12.75">
      <c r="A88" s="22"/>
      <c r="B88" s="5"/>
      <c r="C88" s="5"/>
      <c r="D88" s="106"/>
      <c r="E88" s="106"/>
      <c r="F88" s="97"/>
      <c r="G88" s="95"/>
    </row>
    <row r="89" spans="1:7" ht="12.75">
      <c r="A89" s="5"/>
      <c r="B89" s="17" t="s">
        <v>66</v>
      </c>
      <c r="C89" s="18" t="s">
        <v>58</v>
      </c>
      <c r="D89" s="45"/>
      <c r="E89" s="112"/>
      <c r="F89" s="93"/>
      <c r="G89" s="94"/>
    </row>
    <row r="90" spans="1:243" s="19" customFormat="1" ht="14.1" customHeight="1">
      <c r="A90" s="16"/>
      <c r="B90" s="20" t="s">
        <v>68</v>
      </c>
      <c r="C90" s="21" t="s">
        <v>92</v>
      </c>
      <c r="D90" s="46" t="s">
        <v>51</v>
      </c>
      <c r="E90" s="113">
        <v>8</v>
      </c>
      <c r="F90" s="93"/>
      <c r="G90" s="94">
        <f t="shared" si="0"/>
        <v>0</v>
      </c>
      <c r="IB90" s="5"/>
      <c r="IC90" s="5"/>
      <c r="ID90" s="5"/>
      <c r="IE90" s="5"/>
      <c r="IF90" s="5"/>
      <c r="IG90" s="5"/>
      <c r="IH90" s="5"/>
      <c r="II90" s="5"/>
    </row>
    <row r="91" spans="1:243" s="19" customFormat="1" ht="14.1" customHeight="1">
      <c r="A91" s="16"/>
      <c r="B91" s="20" t="s">
        <v>90</v>
      </c>
      <c r="C91" s="21" t="s">
        <v>121</v>
      </c>
      <c r="D91" s="46" t="s">
        <v>51</v>
      </c>
      <c r="E91" s="113">
        <v>1</v>
      </c>
      <c r="F91" s="93"/>
      <c r="G91" s="94">
        <f t="shared" si="0"/>
        <v>0</v>
      </c>
      <c r="IB91" s="5"/>
      <c r="IC91" s="5"/>
      <c r="ID91" s="5"/>
      <c r="IE91" s="5"/>
      <c r="IF91" s="5"/>
      <c r="IG91" s="5"/>
      <c r="IH91" s="5"/>
      <c r="II91" s="5"/>
    </row>
    <row r="92" spans="1:243" s="19" customFormat="1" ht="14.1" customHeight="1">
      <c r="A92" s="16"/>
      <c r="B92" s="20" t="s">
        <v>117</v>
      </c>
      <c r="C92" s="23" t="s">
        <v>115</v>
      </c>
      <c r="D92" s="46" t="s">
        <v>51</v>
      </c>
      <c r="E92" s="113">
        <v>3</v>
      </c>
      <c r="F92" s="93"/>
      <c r="G92" s="94">
        <f t="shared" si="0"/>
        <v>0</v>
      </c>
      <c r="IB92" s="5"/>
      <c r="IC92" s="5"/>
      <c r="ID92" s="5"/>
      <c r="IE92" s="5"/>
      <c r="IF92" s="5"/>
      <c r="IG92" s="5"/>
      <c r="IH92" s="5"/>
      <c r="II92" s="5"/>
    </row>
    <row r="93" spans="1:243" s="19" customFormat="1" ht="14.1" customHeight="1">
      <c r="A93" s="16"/>
      <c r="B93" s="20" t="s">
        <v>118</v>
      </c>
      <c r="C93" s="21" t="s">
        <v>114</v>
      </c>
      <c r="D93" s="46" t="s">
        <v>51</v>
      </c>
      <c r="E93" s="113">
        <v>3</v>
      </c>
      <c r="F93" s="93"/>
      <c r="G93" s="94">
        <f t="shared" si="0"/>
        <v>0</v>
      </c>
      <c r="IB93" s="5"/>
      <c r="IC93" s="5"/>
      <c r="ID93" s="5"/>
      <c r="IE93" s="5"/>
      <c r="IF93" s="5"/>
      <c r="IG93" s="5"/>
      <c r="IH93" s="5"/>
      <c r="II93" s="5"/>
    </row>
    <row r="94" spans="1:243" s="19" customFormat="1" ht="14.1" customHeight="1">
      <c r="A94" s="16"/>
      <c r="B94" s="20" t="s">
        <v>119</v>
      </c>
      <c r="C94" s="21" t="s">
        <v>116</v>
      </c>
      <c r="D94" s="46" t="s">
        <v>51</v>
      </c>
      <c r="E94" s="113">
        <v>12</v>
      </c>
      <c r="F94" s="93"/>
      <c r="G94" s="94">
        <f t="shared" si="0"/>
        <v>0</v>
      </c>
      <c r="IB94" s="5"/>
      <c r="IC94" s="5"/>
      <c r="ID94" s="5"/>
      <c r="IE94" s="5"/>
      <c r="IF94" s="5"/>
      <c r="IG94" s="5"/>
      <c r="IH94" s="5"/>
      <c r="II94" s="5"/>
    </row>
    <row r="95" spans="1:7" ht="12.75">
      <c r="A95" s="22"/>
      <c r="B95" s="20" t="s">
        <v>120</v>
      </c>
      <c r="C95" s="21" t="s">
        <v>65</v>
      </c>
      <c r="D95" s="46" t="s">
        <v>51</v>
      </c>
      <c r="E95" s="116">
        <f>SUM(E90:E94)</f>
        <v>27</v>
      </c>
      <c r="F95" s="93"/>
      <c r="G95" s="94">
        <f t="shared" si="0"/>
        <v>0</v>
      </c>
    </row>
    <row r="96" spans="1:7" ht="12.75">
      <c r="A96" s="22"/>
      <c r="F96" s="97"/>
      <c r="G96" s="95"/>
    </row>
    <row r="97" spans="2:7" ht="12.75">
      <c r="B97" s="17" t="s">
        <v>70</v>
      </c>
      <c r="C97" s="18" t="s">
        <v>67</v>
      </c>
      <c r="D97" s="45"/>
      <c r="E97" s="112"/>
      <c r="F97" s="93"/>
      <c r="G97" s="94"/>
    </row>
    <row r="98" spans="2:7" ht="12.75">
      <c r="B98" s="21" t="s">
        <v>72</v>
      </c>
      <c r="C98" s="21" t="s">
        <v>122</v>
      </c>
      <c r="D98" s="107" t="s">
        <v>69</v>
      </c>
      <c r="E98" s="113">
        <v>58</v>
      </c>
      <c r="F98" s="93"/>
      <c r="G98" s="94">
        <f t="shared" si="0"/>
        <v>0</v>
      </c>
    </row>
    <row r="99" spans="2:7" ht="12.75">
      <c r="B99" s="21" t="s">
        <v>74</v>
      </c>
      <c r="C99" s="21" t="s">
        <v>123</v>
      </c>
      <c r="D99" s="107" t="s">
        <v>51</v>
      </c>
      <c r="E99" s="116">
        <f>E95</f>
        <v>27</v>
      </c>
      <c r="F99" s="93"/>
      <c r="G99" s="94">
        <f aca="true" t="shared" si="1" ref="G99:G148">E99*F99</f>
        <v>0</v>
      </c>
    </row>
    <row r="100" spans="6:7" ht="12.75">
      <c r="F100" s="97"/>
      <c r="G100" s="95"/>
    </row>
    <row r="101" spans="2:7" ht="12.75">
      <c r="B101" s="17" t="s">
        <v>125</v>
      </c>
      <c r="C101" s="18" t="s">
        <v>71</v>
      </c>
      <c r="D101" s="45"/>
      <c r="E101" s="112"/>
      <c r="F101" s="93"/>
      <c r="G101" s="94"/>
    </row>
    <row r="102" spans="2:7" ht="12.75">
      <c r="B102" s="20" t="s">
        <v>126</v>
      </c>
      <c r="C102" s="24" t="s">
        <v>73</v>
      </c>
      <c r="D102" s="46" t="s">
        <v>28</v>
      </c>
      <c r="E102" s="113">
        <v>1</v>
      </c>
      <c r="F102" s="93"/>
      <c r="G102" s="94">
        <f t="shared" si="1"/>
        <v>0</v>
      </c>
    </row>
    <row r="103" spans="2:7" ht="12.75">
      <c r="B103" s="20" t="s">
        <v>127</v>
      </c>
      <c r="C103" s="21" t="s">
        <v>75</v>
      </c>
      <c r="D103" s="46" t="s">
        <v>28</v>
      </c>
      <c r="E103" s="113">
        <v>1</v>
      </c>
      <c r="F103" s="93"/>
      <c r="G103" s="94">
        <f t="shared" si="1"/>
        <v>0</v>
      </c>
    </row>
    <row r="104" spans="2:7" ht="12.75">
      <c r="B104" s="20" t="s">
        <v>128</v>
      </c>
      <c r="C104" s="21" t="s">
        <v>153</v>
      </c>
      <c r="D104" s="46" t="s">
        <v>28</v>
      </c>
      <c r="E104" s="113">
        <v>1</v>
      </c>
      <c r="F104" s="93"/>
      <c r="G104" s="94">
        <f t="shared" si="1"/>
        <v>0</v>
      </c>
    </row>
    <row r="105" spans="2:7" ht="12.75">
      <c r="B105" s="20" t="s">
        <v>129</v>
      </c>
      <c r="C105" s="21" t="s">
        <v>76</v>
      </c>
      <c r="D105" s="46" t="s">
        <v>28</v>
      </c>
      <c r="E105" s="113">
        <v>1</v>
      </c>
      <c r="F105" s="93"/>
      <c r="G105" s="94">
        <f t="shared" si="1"/>
        <v>0</v>
      </c>
    </row>
    <row r="106" spans="2:7" ht="12.75">
      <c r="B106" s="20" t="s">
        <v>158</v>
      </c>
      <c r="C106" s="21" t="s">
        <v>154</v>
      </c>
      <c r="D106" s="46" t="s">
        <v>28</v>
      </c>
      <c r="E106" s="113">
        <v>1</v>
      </c>
      <c r="F106" s="93"/>
      <c r="G106" s="94">
        <f t="shared" si="1"/>
        <v>0</v>
      </c>
    </row>
    <row r="107" spans="2:7" ht="12.75">
      <c r="B107" s="20" t="s">
        <v>130</v>
      </c>
      <c r="C107" s="21" t="s">
        <v>86</v>
      </c>
      <c r="D107" s="46" t="s">
        <v>28</v>
      </c>
      <c r="E107" s="113">
        <v>1</v>
      </c>
      <c r="F107" s="93"/>
      <c r="G107" s="94">
        <f t="shared" si="1"/>
        <v>0</v>
      </c>
    </row>
    <row r="108" spans="2:7" ht="12.75">
      <c r="B108" s="20" t="s">
        <v>131</v>
      </c>
      <c r="C108" s="21" t="s">
        <v>77</v>
      </c>
      <c r="D108" s="46" t="s">
        <v>28</v>
      </c>
      <c r="E108" s="113">
        <v>1</v>
      </c>
      <c r="F108" s="93"/>
      <c r="G108" s="94">
        <f t="shared" si="1"/>
        <v>0</v>
      </c>
    </row>
    <row r="109" spans="2:7" ht="12.75">
      <c r="B109" s="20" t="s">
        <v>132</v>
      </c>
      <c r="C109" s="21" t="s">
        <v>78</v>
      </c>
      <c r="D109" s="46" t="s">
        <v>28</v>
      </c>
      <c r="E109" s="113">
        <v>1</v>
      </c>
      <c r="F109" s="93"/>
      <c r="G109" s="94">
        <f t="shared" si="1"/>
        <v>0</v>
      </c>
    </row>
    <row r="110" spans="2:7" ht="12.75">
      <c r="B110" s="20" t="s">
        <v>133</v>
      </c>
      <c r="C110" s="21" t="s">
        <v>139</v>
      </c>
      <c r="D110" s="46" t="s">
        <v>28</v>
      </c>
      <c r="E110" s="113">
        <v>1</v>
      </c>
      <c r="F110" s="93"/>
      <c r="G110" s="94">
        <f t="shared" si="1"/>
        <v>0</v>
      </c>
    </row>
    <row r="111" spans="2:7" ht="12.75">
      <c r="B111" s="20" t="s">
        <v>134</v>
      </c>
      <c r="C111" s="21" t="s">
        <v>152</v>
      </c>
      <c r="D111" s="46" t="s">
        <v>28</v>
      </c>
      <c r="E111" s="113">
        <v>1</v>
      </c>
      <c r="F111" s="93"/>
      <c r="G111" s="94">
        <f t="shared" si="1"/>
        <v>0</v>
      </c>
    </row>
    <row r="112" spans="1:243" s="19" customFormat="1" ht="12.75">
      <c r="A112" s="16"/>
      <c r="B112" s="20" t="s">
        <v>135</v>
      </c>
      <c r="C112" s="21" t="s">
        <v>156</v>
      </c>
      <c r="D112" s="46" t="s">
        <v>28</v>
      </c>
      <c r="E112" s="113">
        <v>1</v>
      </c>
      <c r="F112" s="93"/>
      <c r="G112" s="94">
        <f t="shared" si="1"/>
        <v>0</v>
      </c>
      <c r="IB112" s="5"/>
      <c r="IC112" s="5"/>
      <c r="ID112" s="5"/>
      <c r="IE112" s="5"/>
      <c r="IF112" s="5"/>
      <c r="IG112" s="5"/>
      <c r="IH112" s="5"/>
      <c r="II112" s="5"/>
    </row>
    <row r="113" spans="1:243" s="19" customFormat="1" ht="12.75">
      <c r="A113" s="16"/>
      <c r="B113" s="20" t="s">
        <v>136</v>
      </c>
      <c r="C113" s="24" t="s">
        <v>157</v>
      </c>
      <c r="D113" s="46" t="s">
        <v>28</v>
      </c>
      <c r="E113" s="113">
        <v>1</v>
      </c>
      <c r="F113" s="93"/>
      <c r="G113" s="94">
        <f t="shared" si="1"/>
        <v>0</v>
      </c>
      <c r="IB113" s="5"/>
      <c r="IC113" s="5"/>
      <c r="ID113" s="5"/>
      <c r="IE113" s="5"/>
      <c r="IF113" s="5"/>
      <c r="IG113" s="5"/>
      <c r="IH113" s="5"/>
      <c r="II113" s="5"/>
    </row>
    <row r="114" spans="2:7" ht="12.75">
      <c r="B114" s="20" t="s">
        <v>137</v>
      </c>
      <c r="C114" s="21" t="s">
        <v>79</v>
      </c>
      <c r="D114" s="46" t="s">
        <v>28</v>
      </c>
      <c r="E114" s="113">
        <v>1</v>
      </c>
      <c r="F114" s="93"/>
      <c r="G114" s="94">
        <f t="shared" si="1"/>
        <v>0</v>
      </c>
    </row>
    <row r="115" spans="2:7" ht="12.75">
      <c r="B115" s="20" t="s">
        <v>138</v>
      </c>
      <c r="C115" s="21" t="s">
        <v>80</v>
      </c>
      <c r="D115" s="46" t="s">
        <v>28</v>
      </c>
      <c r="E115" s="113">
        <v>1</v>
      </c>
      <c r="F115" s="93"/>
      <c r="G115" s="94">
        <f t="shared" si="1"/>
        <v>0</v>
      </c>
    </row>
    <row r="116" spans="2:7" ht="12.75">
      <c r="B116" s="20" t="s">
        <v>140</v>
      </c>
      <c r="C116" s="21" t="s">
        <v>81</v>
      </c>
      <c r="D116" s="46" t="s">
        <v>28</v>
      </c>
      <c r="E116" s="113">
        <v>1</v>
      </c>
      <c r="F116" s="93"/>
      <c r="G116" s="94">
        <f t="shared" si="1"/>
        <v>0</v>
      </c>
    </row>
    <row r="117" spans="2:7" ht="12.75">
      <c r="B117" s="20" t="s">
        <v>141</v>
      </c>
      <c r="C117" s="21" t="s">
        <v>160</v>
      </c>
      <c r="D117" s="46" t="s">
        <v>28</v>
      </c>
      <c r="E117" s="113">
        <v>1</v>
      </c>
      <c r="F117" s="93"/>
      <c r="G117" s="94">
        <f t="shared" si="1"/>
        <v>0</v>
      </c>
    </row>
    <row r="118" spans="2:7" ht="12.75">
      <c r="B118" s="20" t="s">
        <v>142</v>
      </c>
      <c r="C118" s="21" t="s">
        <v>124</v>
      </c>
      <c r="D118" s="46" t="s">
        <v>82</v>
      </c>
      <c r="E118" s="113">
        <v>750</v>
      </c>
      <c r="F118" s="93"/>
      <c r="G118" s="94">
        <f t="shared" si="1"/>
        <v>0</v>
      </c>
    </row>
    <row r="119" spans="2:7" ht="12.75">
      <c r="B119" s="20" t="s">
        <v>151</v>
      </c>
      <c r="C119" s="21" t="s">
        <v>164</v>
      </c>
      <c r="D119" s="46" t="s">
        <v>28</v>
      </c>
      <c r="E119" s="113">
        <v>1</v>
      </c>
      <c r="F119" s="93"/>
      <c r="G119" s="94">
        <f t="shared" si="1"/>
        <v>0</v>
      </c>
    </row>
    <row r="120" spans="2:7" ht="12.75">
      <c r="B120" s="20" t="s">
        <v>159</v>
      </c>
      <c r="C120" s="21" t="s">
        <v>165</v>
      </c>
      <c r="D120" s="46" t="s">
        <v>28</v>
      </c>
      <c r="E120" s="116">
        <v>1</v>
      </c>
      <c r="F120" s="93"/>
      <c r="G120" s="94">
        <f t="shared" si="1"/>
        <v>0</v>
      </c>
    </row>
    <row r="121" spans="2:7" ht="12.75">
      <c r="B121" s="37"/>
      <c r="C121" s="38"/>
      <c r="D121" s="39"/>
      <c r="F121" s="95"/>
      <c r="G121" s="95"/>
    </row>
    <row r="122" spans="2:7" ht="12.75">
      <c r="B122" s="17" t="s">
        <v>146</v>
      </c>
      <c r="C122" s="18" t="s">
        <v>200</v>
      </c>
      <c r="D122" s="45"/>
      <c r="E122" s="112"/>
      <c r="F122" s="94"/>
      <c r="G122" s="94"/>
    </row>
    <row r="123" spans="2:7" ht="12.75">
      <c r="B123" s="17"/>
      <c r="C123" s="51" t="s">
        <v>195</v>
      </c>
      <c r="D123" s="45"/>
      <c r="E123" s="120"/>
      <c r="F123" s="94"/>
      <c r="G123" s="94"/>
    </row>
    <row r="124" spans="2:7" ht="12.75">
      <c r="B124" s="20" t="s">
        <v>147</v>
      </c>
      <c r="C124" s="21" t="s">
        <v>190</v>
      </c>
      <c r="D124" s="46" t="s">
        <v>28</v>
      </c>
      <c r="E124" s="113">
        <v>1</v>
      </c>
      <c r="F124" s="93"/>
      <c r="G124" s="94">
        <f t="shared" si="1"/>
        <v>0</v>
      </c>
    </row>
    <row r="125" spans="2:7" ht="12.75">
      <c r="B125" s="20" t="s">
        <v>148</v>
      </c>
      <c r="C125" s="21" t="s">
        <v>204</v>
      </c>
      <c r="D125" s="46" t="s">
        <v>37</v>
      </c>
      <c r="E125" s="113">
        <v>25</v>
      </c>
      <c r="F125" s="93"/>
      <c r="G125" s="94">
        <f t="shared" si="1"/>
        <v>0</v>
      </c>
    </row>
    <row r="126" spans="2:7" ht="12.75">
      <c r="B126" s="20" t="s">
        <v>149</v>
      </c>
      <c r="C126" s="21" t="s">
        <v>191</v>
      </c>
      <c r="D126" s="46" t="s">
        <v>28</v>
      </c>
      <c r="E126" s="113">
        <v>1</v>
      </c>
      <c r="F126" s="93"/>
      <c r="G126" s="94">
        <f t="shared" si="1"/>
        <v>0</v>
      </c>
    </row>
    <row r="127" spans="2:7" ht="12.75">
      <c r="B127" s="20" t="s">
        <v>252</v>
      </c>
      <c r="C127" s="21" t="s">
        <v>253</v>
      </c>
      <c r="D127" s="46" t="s">
        <v>28</v>
      </c>
      <c r="E127" s="113">
        <v>1</v>
      </c>
      <c r="F127" s="93"/>
      <c r="G127" s="94">
        <f aca="true" t="shared" si="2" ref="G127">E127*F127</f>
        <v>0</v>
      </c>
    </row>
    <row r="128" spans="2:7" ht="12.75">
      <c r="B128" s="20"/>
      <c r="C128" s="51" t="s">
        <v>192</v>
      </c>
      <c r="D128" s="39"/>
      <c r="E128" s="121"/>
      <c r="F128" s="93"/>
      <c r="G128" s="94"/>
    </row>
    <row r="129" spans="2:7" ht="12.75">
      <c r="B129" s="20" t="s">
        <v>150</v>
      </c>
      <c r="C129" s="41" t="s">
        <v>193</v>
      </c>
      <c r="D129" s="50" t="s">
        <v>28</v>
      </c>
      <c r="E129" s="122">
        <v>1</v>
      </c>
      <c r="F129" s="93"/>
      <c r="G129" s="94">
        <f t="shared" si="1"/>
        <v>0</v>
      </c>
    </row>
    <row r="130" spans="2:7" ht="12.75">
      <c r="B130" s="20" t="s">
        <v>168</v>
      </c>
      <c r="C130" s="41" t="s">
        <v>203</v>
      </c>
      <c r="D130" s="50" t="s">
        <v>37</v>
      </c>
      <c r="E130" s="122">
        <v>10</v>
      </c>
      <c r="F130" s="93"/>
      <c r="G130" s="94">
        <f t="shared" si="1"/>
        <v>0</v>
      </c>
    </row>
    <row r="131" spans="2:7" ht="12.75" customHeight="1">
      <c r="B131" s="20" t="s">
        <v>169</v>
      </c>
      <c r="C131" s="41" t="s">
        <v>199</v>
      </c>
      <c r="D131" s="50" t="s">
        <v>28</v>
      </c>
      <c r="E131" s="122">
        <v>1</v>
      </c>
      <c r="F131" s="93"/>
      <c r="G131" s="94">
        <f t="shared" si="1"/>
        <v>0</v>
      </c>
    </row>
    <row r="132" spans="2:7" ht="12.75">
      <c r="B132" s="20" t="s">
        <v>170</v>
      </c>
      <c r="C132" s="41" t="s">
        <v>205</v>
      </c>
      <c r="D132" s="50" t="s">
        <v>37</v>
      </c>
      <c r="E132" s="122">
        <v>20</v>
      </c>
      <c r="F132" s="93"/>
      <c r="G132" s="94">
        <f t="shared" si="1"/>
        <v>0</v>
      </c>
    </row>
    <row r="133" spans="2:7" ht="12.75">
      <c r="B133" s="20" t="s">
        <v>171</v>
      </c>
      <c r="C133" s="41" t="s">
        <v>166</v>
      </c>
      <c r="D133" s="50" t="s">
        <v>37</v>
      </c>
      <c r="E133" s="122">
        <v>30</v>
      </c>
      <c r="F133" s="93"/>
      <c r="G133" s="94">
        <f t="shared" si="1"/>
        <v>0</v>
      </c>
    </row>
    <row r="134" spans="2:7" ht="12.75">
      <c r="B134" s="20" t="s">
        <v>172</v>
      </c>
      <c r="C134" s="41" t="s">
        <v>167</v>
      </c>
      <c r="D134" s="50" t="s">
        <v>28</v>
      </c>
      <c r="E134" s="122">
        <v>1</v>
      </c>
      <c r="F134" s="93"/>
      <c r="G134" s="94">
        <f t="shared" si="1"/>
        <v>0</v>
      </c>
    </row>
    <row r="135" spans="2:7" ht="12.75">
      <c r="B135" s="20" t="s">
        <v>254</v>
      </c>
      <c r="C135" s="21" t="s">
        <v>253</v>
      </c>
      <c r="D135" s="46" t="s">
        <v>28</v>
      </c>
      <c r="E135" s="113">
        <v>1</v>
      </c>
      <c r="F135" s="93"/>
      <c r="G135" s="94">
        <f t="shared" si="1"/>
        <v>0</v>
      </c>
    </row>
    <row r="136" spans="2:7" ht="12.75">
      <c r="B136" s="20" t="s">
        <v>188</v>
      </c>
      <c r="C136" s="21" t="s">
        <v>189</v>
      </c>
      <c r="D136" s="46" t="s">
        <v>28</v>
      </c>
      <c r="E136" s="113">
        <v>1</v>
      </c>
      <c r="F136" s="93"/>
      <c r="G136" s="94">
        <f t="shared" si="1"/>
        <v>0</v>
      </c>
    </row>
    <row r="137" spans="2:7" ht="12.75">
      <c r="B137" s="20" t="s">
        <v>194</v>
      </c>
      <c r="C137" s="21" t="s">
        <v>155</v>
      </c>
      <c r="D137" s="46" t="s">
        <v>28</v>
      </c>
      <c r="E137" s="116">
        <v>1</v>
      </c>
      <c r="F137" s="93"/>
      <c r="G137" s="94">
        <f t="shared" si="1"/>
        <v>0</v>
      </c>
    </row>
    <row r="138" spans="2:7" ht="12.75">
      <c r="B138" s="5"/>
      <c r="C138" s="5"/>
      <c r="D138" s="106"/>
      <c r="E138" s="106"/>
      <c r="F138" s="93"/>
      <c r="G138" s="95"/>
    </row>
    <row r="139" spans="2:7" ht="12.75">
      <c r="B139" s="43" t="s">
        <v>177</v>
      </c>
      <c r="C139" s="42" t="s">
        <v>173</v>
      </c>
      <c r="D139" s="108"/>
      <c r="E139" s="122"/>
      <c r="F139" s="93"/>
      <c r="G139" s="94"/>
    </row>
    <row r="140" spans="2:7" ht="40.9" customHeight="1">
      <c r="B140" s="44" t="s">
        <v>178</v>
      </c>
      <c r="C140" s="41" t="s">
        <v>263</v>
      </c>
      <c r="D140" s="108" t="s">
        <v>51</v>
      </c>
      <c r="E140" s="122">
        <v>2</v>
      </c>
      <c r="F140" s="93"/>
      <c r="G140" s="94">
        <f t="shared" si="1"/>
        <v>0</v>
      </c>
    </row>
    <row r="141" spans="2:7" ht="37.5" customHeight="1">
      <c r="B141" s="44" t="s">
        <v>179</v>
      </c>
      <c r="C141" s="41" t="s">
        <v>264</v>
      </c>
      <c r="D141" s="108" t="s">
        <v>51</v>
      </c>
      <c r="E141" s="122">
        <v>2</v>
      </c>
      <c r="F141" s="93"/>
      <c r="G141" s="94">
        <f t="shared" si="1"/>
        <v>0</v>
      </c>
    </row>
    <row r="142" spans="2:7" ht="12.75">
      <c r="B142" s="44" t="s">
        <v>180</v>
      </c>
      <c r="C142" s="41" t="s">
        <v>174</v>
      </c>
      <c r="D142" s="108" t="s">
        <v>28</v>
      </c>
      <c r="E142" s="122">
        <v>1</v>
      </c>
      <c r="F142" s="93"/>
      <c r="G142" s="94">
        <f t="shared" si="1"/>
        <v>0</v>
      </c>
    </row>
    <row r="143" spans="2:7" ht="12.75">
      <c r="B143" s="44" t="s">
        <v>181</v>
      </c>
      <c r="C143" s="41" t="s">
        <v>206</v>
      </c>
      <c r="D143" s="108" t="s">
        <v>51</v>
      </c>
      <c r="E143" s="122">
        <v>4</v>
      </c>
      <c r="F143" s="93"/>
      <c r="G143" s="94">
        <f t="shared" si="1"/>
        <v>0</v>
      </c>
    </row>
    <row r="144" spans="2:7" ht="12.75">
      <c r="B144" s="44" t="s">
        <v>182</v>
      </c>
      <c r="C144" s="41" t="s">
        <v>175</v>
      </c>
      <c r="D144" s="108" t="s">
        <v>37</v>
      </c>
      <c r="E144" s="122">
        <v>30</v>
      </c>
      <c r="F144" s="93"/>
      <c r="G144" s="94">
        <f t="shared" si="1"/>
        <v>0</v>
      </c>
    </row>
    <row r="145" spans="2:7" ht="12.75">
      <c r="B145" s="44" t="s">
        <v>183</v>
      </c>
      <c r="C145" s="41" t="s">
        <v>186</v>
      </c>
      <c r="D145" s="108" t="s">
        <v>28</v>
      </c>
      <c r="E145" s="122">
        <v>1</v>
      </c>
      <c r="F145" s="93"/>
      <c r="G145" s="94">
        <f t="shared" si="1"/>
        <v>0</v>
      </c>
    </row>
    <row r="146" spans="2:7" ht="12.75">
      <c r="B146" s="44" t="s">
        <v>184</v>
      </c>
      <c r="C146" s="41" t="s">
        <v>176</v>
      </c>
      <c r="D146" s="108" t="s">
        <v>28</v>
      </c>
      <c r="E146" s="122">
        <v>1</v>
      </c>
      <c r="F146" s="93"/>
      <c r="G146" s="94">
        <f t="shared" si="1"/>
        <v>0</v>
      </c>
    </row>
    <row r="147" spans="2:7" ht="12.75">
      <c r="B147" s="44" t="s">
        <v>185</v>
      </c>
      <c r="C147" s="41" t="s">
        <v>187</v>
      </c>
      <c r="D147" s="108" t="s">
        <v>28</v>
      </c>
      <c r="E147" s="122">
        <v>1</v>
      </c>
      <c r="F147" s="93"/>
      <c r="G147" s="94">
        <f t="shared" si="1"/>
        <v>0</v>
      </c>
    </row>
    <row r="148" spans="2:7" ht="12.75">
      <c r="B148" s="44" t="s">
        <v>241</v>
      </c>
      <c r="C148" s="41" t="s">
        <v>240</v>
      </c>
      <c r="D148" s="108" t="s">
        <v>28</v>
      </c>
      <c r="E148" s="122">
        <v>1</v>
      </c>
      <c r="F148" s="93"/>
      <c r="G148" s="94">
        <f t="shared" si="1"/>
        <v>0</v>
      </c>
    </row>
    <row r="149" ht="13.5" thickBot="1"/>
    <row r="150" spans="2:7" ht="13.5" thickBot="1">
      <c r="B150" s="89"/>
      <c r="C150" s="90" t="s">
        <v>251</v>
      </c>
      <c r="D150" s="91"/>
      <c r="E150" s="123"/>
      <c r="F150" s="92"/>
      <c r="G150" s="98">
        <f>SUM(G33:G149)</f>
        <v>0</v>
      </c>
    </row>
    <row r="151" ht="6" customHeight="1" thickBot="1">
      <c r="G151" s="99"/>
    </row>
    <row r="152" spans="2:7" ht="13.5" thickBot="1">
      <c r="B152" s="89"/>
      <c r="C152" s="90" t="s">
        <v>245</v>
      </c>
      <c r="D152" s="91"/>
      <c r="E152" s="123"/>
      <c r="F152" s="92"/>
      <c r="G152" s="98">
        <f>MaR!H39</f>
        <v>0</v>
      </c>
    </row>
    <row r="153" ht="6" customHeight="1" thickBot="1">
      <c r="G153" s="99"/>
    </row>
    <row r="154" spans="2:7" ht="13.5" thickBot="1">
      <c r="B154" s="89"/>
      <c r="C154" s="90" t="s">
        <v>246</v>
      </c>
      <c r="D154" s="91"/>
      <c r="E154" s="123"/>
      <c r="F154" s="92"/>
      <c r="G154" s="98">
        <f>G152+G150</f>
        <v>0</v>
      </c>
    </row>
    <row r="156" ht="13.5" thickBot="1"/>
    <row r="157" spans="2:7" ht="13.5" thickBot="1">
      <c r="B157" s="89"/>
      <c r="C157" s="90"/>
      <c r="D157" s="91"/>
      <c r="E157" s="123"/>
      <c r="F157" s="92"/>
      <c r="G157" s="98"/>
    </row>
    <row r="158" spans="2:7" ht="12.75">
      <c r="B158" s="43"/>
      <c r="C158" s="42" t="s">
        <v>255</v>
      </c>
      <c r="D158" s="108"/>
      <c r="E158" s="122"/>
      <c r="F158" s="93"/>
      <c r="G158" s="94"/>
    </row>
    <row r="159" spans="2:7" ht="12.75">
      <c r="B159" s="44" t="s">
        <v>178</v>
      </c>
      <c r="C159" s="41" t="s">
        <v>257</v>
      </c>
      <c r="D159" s="108" t="s">
        <v>256</v>
      </c>
      <c r="E159" s="122">
        <v>2</v>
      </c>
      <c r="F159" s="93"/>
      <c r="G159" s="94">
        <f aca="true" t="shared" si="3" ref="G159">E159*F159</f>
        <v>0</v>
      </c>
    </row>
    <row r="161" ht="13.5" thickBot="1"/>
    <row r="162" spans="2:7" ht="22.15" customHeight="1" thickBot="1">
      <c r="B162" s="89"/>
      <c r="C162" s="124" t="s">
        <v>246</v>
      </c>
      <c r="D162" s="125"/>
      <c r="E162" s="126"/>
      <c r="F162" s="127"/>
      <c r="G162" s="98">
        <f>G159+G154</f>
        <v>0</v>
      </c>
    </row>
  </sheetData>
  <mergeCells count="28">
    <mergeCell ref="B5:E5"/>
    <mergeCell ref="B6:E6"/>
    <mergeCell ref="B7:E7"/>
    <mergeCell ref="B8:E8"/>
    <mergeCell ref="B23:E23"/>
    <mergeCell ref="B9:E9"/>
    <mergeCell ref="B24:E24"/>
    <mergeCell ref="B22:E22"/>
    <mergeCell ref="B19:E1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20:E20"/>
    <mergeCell ref="B21:E21"/>
    <mergeCell ref="F28:F29"/>
    <mergeCell ref="G28:G29"/>
    <mergeCell ref="B25:E25"/>
    <mergeCell ref="B26:E26"/>
    <mergeCell ref="B28:B29"/>
    <mergeCell ref="C28:C29"/>
    <mergeCell ref="D28:D29"/>
    <mergeCell ref="E28:E29"/>
  </mergeCells>
  <printOptions/>
  <pageMargins left="0.7480314960629921" right="0.1968503937007874" top="0.5905511811023623" bottom="0.7086614173228347" header="0.5118110236220472" footer="0.3937007874015748"/>
  <pageSetup horizontalDpi="300" verticalDpi="300" orientation="landscape" paperSize="9" r:id="rId1"/>
  <headerFooter alignWithMargins="0">
    <oddFooter>&amp;C&amp;8&amp;P z &amp;N</oddFooter>
  </headerFooter>
  <rowBreaks count="3" manualBreakCount="3">
    <brk id="26" max="16383" man="1"/>
    <brk id="70" max="16383" man="1"/>
    <brk id="1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9"/>
  <sheetViews>
    <sheetView workbookViewId="0" topLeftCell="A7">
      <selection activeCell="L29" sqref="L29"/>
    </sheetView>
  </sheetViews>
  <sheetFormatPr defaultColWidth="9.140625" defaultRowHeight="12.75"/>
  <cols>
    <col min="1" max="1" width="16.140625" style="0" customWidth="1"/>
    <col min="2" max="2" width="9.140625" style="0" hidden="1" customWidth="1"/>
    <col min="3" max="3" width="46.00390625" style="0" customWidth="1"/>
    <col min="4" max="4" width="41.421875" style="0" customWidth="1"/>
    <col min="5" max="6" width="9.28125" style="0" customWidth="1"/>
    <col min="7" max="7" width="5.7109375" style="0" customWidth="1"/>
    <col min="8" max="8" width="11.421875" style="0" customWidth="1"/>
    <col min="9" max="9" width="15.28125" style="0" customWidth="1"/>
  </cols>
  <sheetData>
    <row r="2" spans="1:9" ht="12.75">
      <c r="A2" s="142" t="s">
        <v>207</v>
      </c>
      <c r="B2" s="143"/>
      <c r="C2" s="58"/>
      <c r="D2" s="144" t="s">
        <v>208</v>
      </c>
      <c r="E2" s="144"/>
      <c r="F2" s="144"/>
      <c r="G2" s="144"/>
      <c r="H2" s="144"/>
      <c r="I2" s="144"/>
    </row>
    <row r="3" spans="1:9" ht="12.75">
      <c r="A3" s="142"/>
      <c r="B3" s="142"/>
      <c r="C3" s="59"/>
      <c r="D3" s="144"/>
      <c r="E3" s="144"/>
      <c r="F3" s="144"/>
      <c r="G3" s="144"/>
      <c r="H3" s="144"/>
      <c r="I3" s="144"/>
    </row>
    <row r="4" spans="1:9" ht="12.75">
      <c r="A4" s="142" t="s">
        <v>209</v>
      </c>
      <c r="B4" s="142"/>
      <c r="C4" s="59"/>
      <c r="D4" s="144"/>
      <c r="E4" s="144"/>
      <c r="F4" s="144"/>
      <c r="G4" s="144"/>
      <c r="H4" s="144"/>
      <c r="I4" s="144"/>
    </row>
    <row r="5" spans="1:9" ht="12.75">
      <c r="A5" s="145" t="s">
        <v>210</v>
      </c>
      <c r="B5" s="145"/>
      <c r="C5" s="146" t="s">
        <v>211</v>
      </c>
      <c r="D5" s="147"/>
      <c r="E5" s="147"/>
      <c r="F5" s="147"/>
      <c r="G5" s="147"/>
      <c r="H5" s="147"/>
      <c r="I5" s="148"/>
    </row>
    <row r="7" spans="1:9" ht="48.6" customHeight="1">
      <c r="A7" s="137" t="s">
        <v>212</v>
      </c>
      <c r="B7" s="138"/>
      <c r="C7" s="138"/>
      <c r="D7" s="138"/>
      <c r="E7" s="138"/>
      <c r="F7" s="138"/>
      <c r="G7" s="138"/>
      <c r="H7" s="138"/>
      <c r="I7" s="139"/>
    </row>
    <row r="9" spans="1:4" ht="15.75">
      <c r="A9" s="140" t="s">
        <v>236</v>
      </c>
      <c r="B9" s="141"/>
      <c r="C9" s="141"/>
      <c r="D9" s="85">
        <f>H39</f>
        <v>0</v>
      </c>
    </row>
    <row r="10" spans="1:9" ht="15">
      <c r="A10" s="60" t="s">
        <v>213</v>
      </c>
      <c r="B10" s="61" t="e">
        <f>'[2]Nabídka'!B10</f>
        <v>#REF!</v>
      </c>
      <c r="C10" s="60" t="s">
        <v>214</v>
      </c>
      <c r="D10" s="60" t="s">
        <v>23</v>
      </c>
      <c r="E10" s="60" t="s">
        <v>215</v>
      </c>
      <c r="F10" s="60" t="s">
        <v>237</v>
      </c>
      <c r="G10" s="60" t="s">
        <v>216</v>
      </c>
      <c r="H10" s="60" t="s">
        <v>217</v>
      </c>
      <c r="I10" s="60" t="s">
        <v>242</v>
      </c>
    </row>
    <row r="11" spans="1:9" ht="15.75">
      <c r="A11" s="62" t="s">
        <v>218</v>
      </c>
      <c r="B11" s="63"/>
      <c r="C11" s="64"/>
      <c r="D11" s="64"/>
      <c r="E11" s="65"/>
      <c r="F11" s="65"/>
      <c r="G11" s="66"/>
      <c r="H11" s="65"/>
      <c r="I11" s="67"/>
    </row>
    <row r="12" spans="1:9" ht="12.75">
      <c r="A12" s="68"/>
      <c r="B12" s="68"/>
      <c r="C12" s="69" t="s">
        <v>219</v>
      </c>
      <c r="D12" s="70"/>
      <c r="E12" s="71"/>
      <c r="F12" s="71"/>
      <c r="G12" s="72"/>
      <c r="H12" s="71"/>
      <c r="I12" s="67"/>
    </row>
    <row r="13" spans="1:9" ht="12.75">
      <c r="A13" s="68"/>
      <c r="B13" s="68">
        <v>0</v>
      </c>
      <c r="C13" s="70" t="s">
        <v>220</v>
      </c>
      <c r="D13" s="70"/>
      <c r="E13" s="71"/>
      <c r="F13" s="72">
        <v>1</v>
      </c>
      <c r="G13" s="72" t="s">
        <v>51</v>
      </c>
      <c r="H13" s="71">
        <f>E13*F13</f>
        <v>0</v>
      </c>
      <c r="I13" s="67"/>
    </row>
    <row r="14" spans="1:9" ht="12.75">
      <c r="A14" s="68"/>
      <c r="B14" s="68">
        <v>0</v>
      </c>
      <c r="C14" s="70" t="s">
        <v>238</v>
      </c>
      <c r="D14" s="70"/>
      <c r="E14" s="71"/>
      <c r="F14" s="72">
        <v>1</v>
      </c>
      <c r="G14" s="72" t="s">
        <v>51</v>
      </c>
      <c r="H14" s="71">
        <f aca="true" t="shared" si="0" ref="H14:H31">E14*F14</f>
        <v>0</v>
      </c>
      <c r="I14" s="67"/>
    </row>
    <row r="15" spans="1:9" ht="12.75">
      <c r="A15" s="63"/>
      <c r="B15" s="63"/>
      <c r="C15" s="64"/>
      <c r="D15" s="64"/>
      <c r="E15" s="65"/>
      <c r="F15" s="65"/>
      <c r="G15" s="66"/>
      <c r="H15" s="71"/>
      <c r="I15" s="84">
        <f>SUM(H13:H14)</f>
        <v>0</v>
      </c>
    </row>
    <row r="16" spans="1:9" ht="12.75">
      <c r="A16" s="68"/>
      <c r="B16" s="68"/>
      <c r="C16" s="69" t="s">
        <v>201</v>
      </c>
      <c r="D16" s="70"/>
      <c r="E16" s="71"/>
      <c r="F16" s="71"/>
      <c r="G16" s="72"/>
      <c r="H16" s="71"/>
      <c r="I16" s="67"/>
    </row>
    <row r="17" spans="1:9" ht="12.75">
      <c r="A17" s="68"/>
      <c r="B17" s="68"/>
      <c r="C17" s="70" t="s">
        <v>221</v>
      </c>
      <c r="D17" s="70"/>
      <c r="E17" s="71"/>
      <c r="F17" s="74">
        <v>1</v>
      </c>
      <c r="G17" s="72" t="s">
        <v>28</v>
      </c>
      <c r="H17" s="71">
        <f t="shared" si="0"/>
        <v>0</v>
      </c>
      <c r="I17" s="67"/>
    </row>
    <row r="18" spans="1:9" ht="12.75">
      <c r="A18" s="68"/>
      <c r="B18" s="68"/>
      <c r="C18" s="70" t="s">
        <v>222</v>
      </c>
      <c r="D18" s="70"/>
      <c r="E18" s="71"/>
      <c r="F18" s="74">
        <v>1</v>
      </c>
      <c r="G18" s="72" t="s">
        <v>28</v>
      </c>
      <c r="H18" s="71">
        <f t="shared" si="0"/>
        <v>0</v>
      </c>
      <c r="I18" s="67"/>
    </row>
    <row r="19" spans="1:9" ht="12.75">
      <c r="A19" s="68"/>
      <c r="B19" s="68"/>
      <c r="C19" s="70" t="s">
        <v>223</v>
      </c>
      <c r="D19" s="70"/>
      <c r="E19" s="71"/>
      <c r="F19" s="74">
        <v>1</v>
      </c>
      <c r="G19" s="72" t="s">
        <v>28</v>
      </c>
      <c r="H19" s="71">
        <f t="shared" si="0"/>
        <v>0</v>
      </c>
      <c r="I19" s="67"/>
    </row>
    <row r="20" spans="1:9" ht="12.75">
      <c r="A20" s="68"/>
      <c r="B20" s="68"/>
      <c r="C20" s="70" t="s">
        <v>224</v>
      </c>
      <c r="D20" s="70"/>
      <c r="E20" s="71"/>
      <c r="F20" s="74">
        <v>1</v>
      </c>
      <c r="G20" s="72" t="s">
        <v>28</v>
      </c>
      <c r="H20" s="71">
        <f t="shared" si="0"/>
        <v>0</v>
      </c>
      <c r="I20" s="67"/>
    </row>
    <row r="21" spans="1:9" ht="12.75">
      <c r="A21" s="68"/>
      <c r="B21" s="68"/>
      <c r="C21" s="70" t="s">
        <v>225</v>
      </c>
      <c r="D21" s="70"/>
      <c r="E21" s="71"/>
      <c r="F21" s="74">
        <v>1</v>
      </c>
      <c r="G21" s="72" t="s">
        <v>28</v>
      </c>
      <c r="H21" s="71">
        <f t="shared" si="0"/>
        <v>0</v>
      </c>
      <c r="I21" s="67"/>
    </row>
    <row r="22" spans="1:9" ht="12.75">
      <c r="A22" s="68"/>
      <c r="B22" s="68"/>
      <c r="C22" s="70" t="s">
        <v>226</v>
      </c>
      <c r="D22" s="70"/>
      <c r="E22" s="71"/>
      <c r="F22" s="74">
        <v>1</v>
      </c>
      <c r="G22" s="72" t="s">
        <v>28</v>
      </c>
      <c r="H22" s="71">
        <f t="shared" si="0"/>
        <v>0</v>
      </c>
      <c r="I22" s="67"/>
    </row>
    <row r="23" spans="1:9" ht="12.75">
      <c r="A23" s="68"/>
      <c r="B23" s="68"/>
      <c r="C23" s="70" t="s">
        <v>227</v>
      </c>
      <c r="D23" s="70"/>
      <c r="E23" s="71"/>
      <c r="F23" s="74">
        <v>1</v>
      </c>
      <c r="G23" s="72" t="s">
        <v>28</v>
      </c>
      <c r="H23" s="71">
        <f t="shared" si="0"/>
        <v>0</v>
      </c>
      <c r="I23" s="67"/>
    </row>
    <row r="24" spans="1:9" ht="12.75">
      <c r="A24" s="63"/>
      <c r="B24" s="63"/>
      <c r="C24" s="64"/>
      <c r="D24" s="64"/>
      <c r="E24" s="65"/>
      <c r="F24" s="65"/>
      <c r="G24" s="73"/>
      <c r="H24" s="71"/>
      <c r="I24" s="84">
        <f>SUM(H17:H23)</f>
        <v>0</v>
      </c>
    </row>
    <row r="25" spans="1:9" ht="12.75">
      <c r="A25" s="68"/>
      <c r="B25" s="68"/>
      <c r="C25" s="69" t="s">
        <v>202</v>
      </c>
      <c r="D25" s="70"/>
      <c r="E25" s="71"/>
      <c r="F25" s="71"/>
      <c r="G25" s="74"/>
      <c r="H25" s="71"/>
      <c r="I25" s="67"/>
    </row>
    <row r="26" spans="1:9" ht="12.75">
      <c r="A26" s="68"/>
      <c r="B26" s="68">
        <v>0</v>
      </c>
      <c r="C26" s="70" t="s">
        <v>228</v>
      </c>
      <c r="D26" s="70"/>
      <c r="E26" s="71"/>
      <c r="F26" s="74">
        <v>35</v>
      </c>
      <c r="G26" s="74" t="s">
        <v>37</v>
      </c>
      <c r="H26" s="71">
        <f t="shared" si="0"/>
        <v>0</v>
      </c>
      <c r="I26" s="67"/>
    </row>
    <row r="27" spans="1:9" ht="12.75">
      <c r="A27" s="68"/>
      <c r="B27" s="68">
        <v>0</v>
      </c>
      <c r="C27" s="70" t="s">
        <v>229</v>
      </c>
      <c r="D27" s="70"/>
      <c r="E27" s="71"/>
      <c r="F27" s="74">
        <v>10</v>
      </c>
      <c r="G27" s="74" t="s">
        <v>37</v>
      </c>
      <c r="H27" s="71">
        <f t="shared" si="0"/>
        <v>0</v>
      </c>
      <c r="I27" s="67"/>
    </row>
    <row r="28" spans="1:9" ht="12.75">
      <c r="A28" s="68"/>
      <c r="B28" s="68">
        <v>0</v>
      </c>
      <c r="C28" s="70" t="s">
        <v>230</v>
      </c>
      <c r="D28" s="70"/>
      <c r="E28" s="71"/>
      <c r="F28" s="74">
        <v>5</v>
      </c>
      <c r="G28" s="74" t="s">
        <v>37</v>
      </c>
      <c r="H28" s="71">
        <f t="shared" si="0"/>
        <v>0</v>
      </c>
      <c r="I28" s="67"/>
    </row>
    <row r="29" spans="1:9" ht="12.75">
      <c r="A29" s="68"/>
      <c r="B29" s="68">
        <v>0</v>
      </c>
      <c r="C29" s="70" t="s">
        <v>231</v>
      </c>
      <c r="D29" s="70"/>
      <c r="E29" s="71"/>
      <c r="F29" s="74">
        <v>1</v>
      </c>
      <c r="G29" s="74" t="s">
        <v>28</v>
      </c>
      <c r="H29" s="71">
        <f t="shared" si="0"/>
        <v>0</v>
      </c>
      <c r="I29" s="67"/>
    </row>
    <row r="30" spans="1:9" ht="12.75">
      <c r="A30" s="68"/>
      <c r="B30" s="68">
        <v>0</v>
      </c>
      <c r="C30" s="70" t="s">
        <v>232</v>
      </c>
      <c r="D30" s="70"/>
      <c r="E30" s="71"/>
      <c r="F30" s="74">
        <v>4</v>
      </c>
      <c r="G30" s="74" t="s">
        <v>51</v>
      </c>
      <c r="H30" s="71">
        <f t="shared" si="0"/>
        <v>0</v>
      </c>
      <c r="I30" s="67"/>
    </row>
    <row r="31" spans="1:9" ht="12.75">
      <c r="A31" s="68"/>
      <c r="B31" s="68">
        <v>0</v>
      </c>
      <c r="C31" s="70" t="s">
        <v>233</v>
      </c>
      <c r="D31" s="70"/>
      <c r="E31" s="71"/>
      <c r="F31" s="74">
        <v>1</v>
      </c>
      <c r="G31" s="74" t="s">
        <v>28</v>
      </c>
      <c r="H31" s="71">
        <f t="shared" si="0"/>
        <v>0</v>
      </c>
      <c r="I31" s="67"/>
    </row>
    <row r="32" spans="1:9" ht="12.75">
      <c r="A32" s="63"/>
      <c r="B32" s="63"/>
      <c r="C32" s="64"/>
      <c r="D32" s="75"/>
      <c r="E32" s="65"/>
      <c r="F32" s="65"/>
      <c r="G32" s="73"/>
      <c r="H32" s="65"/>
      <c r="I32" s="84">
        <f>SUM(H26:H31)</f>
        <v>0</v>
      </c>
    </row>
    <row r="33" spans="1:9" ht="12.75">
      <c r="A33" s="63"/>
      <c r="B33" s="63"/>
      <c r="C33" s="64"/>
      <c r="D33" s="75"/>
      <c r="E33" s="65"/>
      <c r="F33" s="65"/>
      <c r="G33" s="73"/>
      <c r="H33" s="65"/>
      <c r="I33" s="67"/>
    </row>
    <row r="34" spans="1:9" ht="12.75">
      <c r="A34" s="76"/>
      <c r="B34" s="76"/>
      <c r="C34" s="77"/>
      <c r="D34" s="78"/>
      <c r="E34" s="79"/>
      <c r="F34" s="79"/>
      <c r="G34" s="80"/>
      <c r="H34" s="79"/>
      <c r="I34" s="81"/>
    </row>
    <row r="35" spans="1:9" ht="15.75">
      <c r="A35" s="63"/>
      <c r="B35" s="63"/>
      <c r="C35" s="82" t="s">
        <v>234</v>
      </c>
      <c r="D35" s="75"/>
      <c r="E35" s="65"/>
      <c r="F35" s="65"/>
      <c r="G35" s="73"/>
      <c r="H35" s="65"/>
      <c r="I35" s="67"/>
    </row>
    <row r="36" spans="1:9" ht="12.75">
      <c r="A36" s="63"/>
      <c r="B36" s="63"/>
      <c r="C36" s="64" t="s">
        <v>219</v>
      </c>
      <c r="D36" s="75"/>
      <c r="E36" s="65"/>
      <c r="F36" s="65"/>
      <c r="G36" s="73"/>
      <c r="H36" s="65">
        <f>I15</f>
        <v>0</v>
      </c>
      <c r="I36" s="67"/>
    </row>
    <row r="37" spans="1:9" ht="12.75">
      <c r="A37" s="63"/>
      <c r="B37" s="63"/>
      <c r="C37" s="64" t="s">
        <v>201</v>
      </c>
      <c r="D37" s="75"/>
      <c r="E37" s="65"/>
      <c r="F37" s="65"/>
      <c r="G37" s="73"/>
      <c r="H37" s="65">
        <f>I24</f>
        <v>0</v>
      </c>
      <c r="I37" s="67"/>
    </row>
    <row r="38" spans="1:9" ht="12.75">
      <c r="A38" s="63"/>
      <c r="B38" s="63"/>
      <c r="C38" s="64" t="s">
        <v>202</v>
      </c>
      <c r="D38" s="75"/>
      <c r="E38" s="65"/>
      <c r="F38" s="65"/>
      <c r="G38" s="73"/>
      <c r="H38" s="65">
        <f>I32</f>
        <v>0</v>
      </c>
      <c r="I38" s="67"/>
    </row>
    <row r="39" spans="1:9" ht="12.75">
      <c r="A39" s="63"/>
      <c r="B39" s="63"/>
      <c r="C39" s="69" t="s">
        <v>235</v>
      </c>
      <c r="D39" s="75"/>
      <c r="E39" s="65"/>
      <c r="F39" s="65"/>
      <c r="G39" s="73"/>
      <c r="H39" s="83">
        <f>SUM(H36:H38)</f>
        <v>0</v>
      </c>
      <c r="I39" s="67"/>
    </row>
  </sheetData>
  <mergeCells count="8">
    <mergeCell ref="A7:I7"/>
    <mergeCell ref="A9:C9"/>
    <mergeCell ref="A2:B2"/>
    <mergeCell ref="D2:I4"/>
    <mergeCell ref="A3:B3"/>
    <mergeCell ref="A4:B4"/>
    <mergeCell ref="A5:B5"/>
    <mergeCell ref="C5:I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Škopek, RTCH CONSULT</dc:creator>
  <cp:keywords/>
  <dc:description/>
  <cp:lastModifiedBy>Lenka Vaculíková</cp:lastModifiedBy>
  <cp:lastPrinted>2021-12-08T14:18:50Z</cp:lastPrinted>
  <dcterms:created xsi:type="dcterms:W3CDTF">2010-10-26T15:46:22Z</dcterms:created>
  <dcterms:modified xsi:type="dcterms:W3CDTF">2022-05-31T12:37:10Z</dcterms:modified>
  <cp:category/>
  <cp:version/>
  <cp:contentType/>
  <cp:contentStatus/>
</cp:coreProperties>
</file>