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/>
  <bookViews>
    <workbookView xWindow="0" yWindow="0" windowWidth="28800" windowHeight="9825" activeTab="0"/>
  </bookViews>
  <sheets>
    <sheet name="Výpočetní technika" sheetId="1" r:id="rId1"/>
  </sheets>
  <definedNames>
    <definedName name="_xlnm.Print_Area" localSheetId="0">'Výpočetní technika'!$B$1:$V$16</definedName>
  </definedNames>
  <calcPr calcId="191029"/>
</workbook>
</file>

<file path=xl/sharedStrings.xml><?xml version="1.0" encoding="utf-8"?>
<sst xmlns="http://schemas.openxmlformats.org/spreadsheetml/2006/main" count="69" uniqueCount="57">
  <si>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</si>
  <si>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</si>
  <si>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</si>
  <si>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</si>
  <si>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</si>
  <si>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</si>
  <si>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</si>
  <si>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</si>
  <si>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</si>
  <si>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</si>
  <si>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</si>
  <si>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30213000-5 - Osobní počítače</t>
  </si>
  <si>
    <t>30213100-6 - Přenosné počítače</t>
  </si>
  <si>
    <t xml:space="preserve">30213200-7 - Tablety (PC) 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</si>
  <si>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</si>
  <si>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</si>
  <si>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</si>
  <si>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</si>
  <si>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</si>
  <si>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</si>
  <si>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</si>
  <si>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</si>
  <si>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</si>
  <si>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</si>
  <si>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</si>
  <si>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</si>
  <si>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</si>
  <si>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</si>
  <si>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</si>
  <si>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</si>
  <si>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</si>
  <si>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</si>
  <si>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</si>
  <si>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</si>
  <si>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</si>
  <si>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NE</t>
  </si>
  <si>
    <t xml:space="preserve">Příloha č. 2 Kupní smlouvy - technická specifikace
Výpočetní technika (III.) 052 - 2022 </t>
  </si>
  <si>
    <t>Samostatná faktura</t>
  </si>
  <si>
    <t>Ing. Jiří Basl, Ph.D.,
Tel.: 37763 4249, 
603 216 039</t>
  </si>
  <si>
    <t>Univerzitní 26,
301 00 Plzeň,
Fakulta elektrotechnická - Katedra elektroniky a informačních technologií,
místnost EK 502</t>
  </si>
  <si>
    <t>Mobilní pracovní stanice 15,6''</t>
  </si>
  <si>
    <t>Výkonný notebook. 
Výkon procesoru v Passmark CPU více než 19 000 bodů, min. 14 jader/ 20 vláken. 
Operační paměť DDR5 min. 32GB (4800MHz). 
Displej 15,6'' FHD+ min. 1920x1200, nedotykový, matný. 
Dedikovaná grafická karta, min. 4GB grafické paměti GDDR6, 192GB/sec, 128bit, 2048 Parallel Processor Cores, 64 Tensor Cores.  
SSD disk M.2 2TB PCIex4 NVMe 4.generace. 
Obsahuje integrovaný bezdrátový adaptér WiFi 802.11ac a BT.  
Porty min. 2x USB-C 2.gen Thunderbolt 4, 1x USB-C 2.Gen. 
Univerzální zvukový port. 
Čtečka SD. 
Podsvícená klávesnice. 
Podpora prostřednictvím internetu umožňuje stahování ovladačů a manuálu z internetu adresně pro konkrétní zadaný typ (sériové číslo) zařízení.  
Operační systém Windows 10, stačí ve verzi Home - OS Windows požadujeme z důvodu kompatibility s interními aplikacemi ZČU (Stag, Magion,...).
Webkamera, mikrofon. 
Hmotnost max. 2 kg, tloušťka vzadu max. 12 mm.
Prodloužená záruka min. 60 měsíců NBD onsite.</t>
  </si>
  <si>
    <t>Prodloužená záruka min. 60 měsíců NBD onsite</t>
  </si>
  <si>
    <r>
      <rPr>
        <b/>
        <sz val="11"/>
        <color theme="1"/>
        <rFont val="Calibri"/>
        <family val="2"/>
        <scheme val="minor"/>
      </rPr>
      <t>Napájecí adaptér kompatibilní s pol.č. 1.</t>
    </r>
    <r>
      <rPr>
        <sz val="11"/>
        <color theme="1"/>
        <rFont val="Calibri"/>
        <family val="2"/>
        <scheme val="minor"/>
      </rPr>
      <t xml:space="preserve">
Výstupní konektor USB-C, výkon min. 130 W.</t>
    </r>
  </si>
  <si>
    <t>PC do laboratoře včetně klávesnice a myši</t>
  </si>
  <si>
    <t>Pracovní stanice typu PC. 
Výkon procesoru v Passmark CPU více než 12 000 bodů, min. 6 jader/ 12 vláken. 
Operační paměť min. 8 GB. 256B PCIe NVMe. 
Integrovaná grafická karta, možnost instalace výkonné grafické karty.  
Skříň formátu Tower. 
Možnost výstupu min. dva monitory, síť RJ45.
Min. 4x USB vzadu z čehož alespoň 2x USB 3.2 Gen2. 
Vepředu alespoň 2x USB 3.2. 
Audio I/O.  
Operační systém Windows 10 (stačí verze Home) - OS Windows požadujeme z důvodu kompatibility s interními aplikacemi ZČU (Stag, Magion,...).
Klávesnice CZ a optická myš součástí dodávky.
Podpora prostřednictvím internetu musí umožňovat stahování ovladačů a manuálu z internetu adresně pro konkrétní zadaný typ (sériové číslo) zařízení. 
Prodloužená záruka min. 60 měsíců NBD onsite.</t>
  </si>
  <si>
    <t>Prodloužená záruka min. 60 měsíců NBD onsite.</t>
  </si>
  <si>
    <t>Ing. Kamil Eckhardt, 
Tel.: 37763 3006
nebo 
Ing. Olga Šlechtová Sojková,
Tel.: 37763 3120</t>
  </si>
  <si>
    <t xml:space="preserve"> Univerzitní 22, 
301 00 Plzeň, 
Fakulta ekonomická - Středisko projektových aktivit,
4. patro - místnost UK 424</t>
  </si>
  <si>
    <t>IDEG-2021-002 - Ing. Šlechtová Sojková</t>
  </si>
  <si>
    <t>Úhlopříčka displeje: min. 10,4".
OS Android .
Rozlišení displeje: min. 2000x1200.
Technologie displeje: LCD PLS.
Operační paměť: min. 4 GB.
Interní úložiště o velikosti min. 64 GB.
Procesor: počet jader min. 8, z toho min. 4 jádra minimálně o frekvenci 2.3GHz.
Konektory: min. 1x USB-C.
Komunikační funkce: WiFi min. 802.11ac, Bluetooth min. verze 5.0 nebo vyšší, GPS.
Fotoaparát: zadní min. 8 Mpx, přední min. 5 Mpx.
Senzory: akcelerometr a gyroskop.
Slot pro paměťovou kartu podporující karty o min. velikosti 256 GB.
Min. 2 reproduktory (stereo).
Min. kapacita baterie 7000 mAh.
Podpora rychlého nabíjení 15 W.
Hmotnost samotného tabletu: max. 0,5 kg.
Stylus kompatibilní, s min. 4000 úrovněmi tlaku a náklonů.  
Dodání včetně: 
- Ochranná fólie na displej
- Pouzdro s funkcí stojánku.</t>
  </si>
  <si>
    <t>Tablet min. 10,4" včetně stylusu, ochranné folie a pouzdra</t>
  </si>
  <si>
    <t>Dokovací stanice se zdrojem k pol.č. 4</t>
  </si>
  <si>
    <r>
      <t>Dokovací stanice se zdrojem,</t>
    </r>
    <r>
      <rPr>
        <b/>
        <sz val="11"/>
        <color theme="1"/>
        <rFont val="Calibri"/>
        <family val="2"/>
        <scheme val="minor"/>
      </rPr>
      <t xml:space="preserve"> kompatibilní s pol. č. 4. </t>
    </r>
    <r>
      <rPr>
        <sz val="11"/>
        <color theme="1"/>
        <rFont val="Calibri"/>
        <family val="2"/>
        <scheme val="minor"/>
      </rPr>
      <t xml:space="preserve">
Schopnost nabíjení připojeného notebooku, zdroj 240W, power delivery min. 210W. 
Připojení k notebooku USB-C. 
Porty 3x USB-A 3.2, 1x USB-C 3.2, 2x Display port, RJ45, HDMI, MFDP.
Min. 1x GbE s průchodem MAC adresy (MAC address pass through).</t>
    </r>
  </si>
  <si>
    <t>Napájecí adaptér k pol.č. 1</t>
  </si>
  <si>
    <r>
      <t>Výkonný notebook</t>
    </r>
    <r>
      <rPr>
        <sz val="11"/>
        <color rgb="FFFF0000"/>
        <rFont val="Calibri"/>
        <family val="2"/>
        <scheme val="minor"/>
      </rPr>
      <t xml:space="preserve"> 16''</t>
    </r>
  </si>
  <si>
    <r>
      <t xml:space="preserve">Výkonný notebook. 
Výkon procesoru v Passmark CPU více než 21 000 bodů, min. 8 jader/ 16 vláken. 
Operační paměť DDR4 min. 32GB (3200MHz). 
Displej </t>
    </r>
    <r>
      <rPr>
        <sz val="11"/>
        <color rgb="FFFF0000"/>
        <rFont val="Calibri"/>
        <family val="2"/>
        <scheme val="minor"/>
      </rPr>
      <t>16'</t>
    </r>
    <r>
      <rPr>
        <sz val="11"/>
        <color theme="1"/>
        <rFont val="Calibri"/>
        <family val="2"/>
        <scheme val="minor"/>
      </rPr>
      <t xml:space="preserve">' min. FHD </t>
    </r>
    <r>
      <rPr>
        <sz val="11"/>
        <color rgb="FFFF0000"/>
        <rFont val="Calibri"/>
        <family val="2"/>
        <scheme val="minor"/>
      </rPr>
      <t>1920x1200</t>
    </r>
    <r>
      <rPr>
        <sz val="11"/>
        <color theme="1"/>
        <rFont val="Calibri"/>
        <family val="2"/>
        <scheme val="minor"/>
      </rPr>
      <t xml:space="preserve">, nedotykový, matný. 
Grafická karta integrovaná. 
SSD disk M.2 2TB PCIex4 NVMe 4.generace. 
Obsahuje integrovaný bezdrátový adaptér WiFi 802.11ac a BT.  
Porty min. HDMI, </t>
    </r>
    <r>
      <rPr>
        <sz val="11"/>
        <color rgb="FFFF0000"/>
        <rFont val="Calibri"/>
        <family val="2"/>
        <scheme val="minor"/>
      </rPr>
      <t>port USB-C s rozhraním displayport</t>
    </r>
    <r>
      <rPr>
        <sz val="11"/>
        <color theme="1"/>
        <rFont val="Calibri"/>
        <family val="2"/>
        <scheme val="minor"/>
      </rPr>
      <t>, RJ45, 2x USB3-A, 2x Thunderbolt 4. 
Univerzální zvukový port.
Čtečka SD. 
Podsvícená klávesnice CZ s numerickou klávesnicí. 
Podpora prostřednictvím internetu umožňuje stahování ovladačů a manuálu z internetu adresně pro konkrétní zadaný typ (sériové číslo) zařízení. 
Operační systém Windows 10, stačí ve verzi Home - OS Windows požadujeme z důvodu kompatibility s interními aplikacemi ZČU (Stag, Magion,...).
Webkamera, mikrofon.  
Kovové šasi.
Hmotnost do</t>
    </r>
    <r>
      <rPr>
        <sz val="11"/>
        <color rgb="FFFF0000"/>
        <rFont val="Calibri"/>
        <family val="2"/>
        <scheme val="minor"/>
      </rPr>
      <t xml:space="preserve"> 2,60</t>
    </r>
    <r>
      <rPr>
        <sz val="11"/>
        <color theme="1"/>
        <rFont val="Calibri"/>
        <family val="2"/>
        <scheme val="minor"/>
      </rPr>
      <t xml:space="preserve"> kg.
Prodloužená záruka min. 60 měsíců NBD onsite.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</si>
</sst>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thick"/>
      <right style="medium"/>
      <top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5" fillId="6" borderId="11" xfId="0" applyFont="1" applyFill="1" applyBorder="1" applyAlignment="1">
      <alignment horizontal="center" vertical="center" wrapText="1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0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46" zoomScaleNormal="46" workbookViewId="0" topLeftCell="A1">
      <selection activeCell="R7" sqref="R7:R1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9.28125" style="1" customWidth="1"/>
    <col min="4" max="4" width="12.28125" style="2" customWidth="1"/>
    <col min="5" max="5" width="10.57421875" style="3" customWidth="1"/>
    <col min="6" max="6" width="130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6.00390625" style="1" customWidth="1"/>
    <col min="11" max="11" width="35.140625" style="5" customWidth="1"/>
    <col min="12" max="12" width="44.7109375" style="5" customWidth="1"/>
    <col min="13" max="13" width="26.00390625" style="5" customWidth="1"/>
    <col min="14" max="14" width="42.140625" style="4" customWidth="1"/>
    <col min="15" max="15" width="27.421875" style="4" customWidth="1"/>
    <col min="16" max="16" width="16.8515625" style="4" hidden="1" customWidth="1"/>
    <col min="17" max="17" width="23.57421875" style="5" customWidth="1"/>
    <col min="18" max="18" width="24.57421875" style="5" customWidth="1"/>
    <col min="19" max="19" width="19.8515625" style="5" customWidth="1"/>
    <col min="20" max="20" width="19.140625" style="5" customWidth="1"/>
    <col min="21" max="21" width="19.7109375" style="5" hidden="1" customWidth="1"/>
    <col min="22" max="22" width="41.57421875" style="6" customWidth="1"/>
    <col min="23" max="16384" width="9.140625" style="5" customWidth="1"/>
  </cols>
  <sheetData>
    <row r="1" spans="2:22" ht="40.9" customHeight="1">
      <c r="B1" s="99" t="s">
        <v>36</v>
      </c>
      <c r="C1" s="100"/>
      <c r="D1" s="100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" customHeight="1">
      <c r="B3" s="13"/>
      <c r="C3" s="12" t="s">
        <v>0</v>
      </c>
      <c r="D3" s="97"/>
      <c r="E3" s="97"/>
      <c r="F3" s="97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97"/>
      <c r="E4" s="97"/>
      <c r="F4" s="97"/>
      <c r="G4" s="97"/>
      <c r="H4" s="9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1" t="s">
        <v>2</v>
      </c>
      <c r="H5" s="102"/>
      <c r="I5" s="1"/>
      <c r="J5" s="5"/>
      <c r="N5" s="1"/>
      <c r="O5" s="19"/>
      <c r="P5" s="19"/>
      <c r="R5" s="18" t="s">
        <v>2</v>
      </c>
      <c r="V5" s="37"/>
    </row>
    <row r="6" spans="2:22" ht="70.5" customHeight="1" thickBot="1" thickTop="1">
      <c r="B6" s="38" t="s">
        <v>3</v>
      </c>
      <c r="C6" s="39" t="s">
        <v>15</v>
      </c>
      <c r="D6" s="39" t="s">
        <v>4</v>
      </c>
      <c r="E6" s="39" t="s">
        <v>16</v>
      </c>
      <c r="F6" s="39" t="s">
        <v>17</v>
      </c>
      <c r="G6" s="44" t="s">
        <v>26</v>
      </c>
      <c r="H6" s="45" t="s">
        <v>28</v>
      </c>
      <c r="I6" s="40" t="s">
        <v>18</v>
      </c>
      <c r="J6" s="39" t="s">
        <v>19</v>
      </c>
      <c r="K6" s="39" t="s">
        <v>34</v>
      </c>
      <c r="L6" s="41" t="s">
        <v>20</v>
      </c>
      <c r="M6" s="42" t="s">
        <v>21</v>
      </c>
      <c r="N6" s="41" t="s">
        <v>22</v>
      </c>
      <c r="O6" s="39" t="s">
        <v>32</v>
      </c>
      <c r="P6" s="41" t="s">
        <v>23</v>
      </c>
      <c r="Q6" s="39" t="s">
        <v>5</v>
      </c>
      <c r="R6" s="43" t="s">
        <v>6</v>
      </c>
      <c r="S6" s="96" t="s">
        <v>7</v>
      </c>
      <c r="T6" s="96" t="s">
        <v>8</v>
      </c>
      <c r="U6" s="41" t="s">
        <v>24</v>
      </c>
      <c r="V6" s="41" t="s">
        <v>25</v>
      </c>
    </row>
    <row r="7" spans="1:22" ht="291" customHeight="1" thickTop="1">
      <c r="A7" s="20"/>
      <c r="B7" s="48">
        <v>1</v>
      </c>
      <c r="C7" s="49" t="s">
        <v>40</v>
      </c>
      <c r="D7" s="50">
        <v>2</v>
      </c>
      <c r="E7" s="66" t="s">
        <v>27</v>
      </c>
      <c r="F7" s="71" t="s">
        <v>41</v>
      </c>
      <c r="G7" s="127"/>
      <c r="H7" s="131"/>
      <c r="I7" s="118" t="s">
        <v>37</v>
      </c>
      <c r="J7" s="121" t="s">
        <v>35</v>
      </c>
      <c r="K7" s="115"/>
      <c r="L7" s="69" t="s">
        <v>42</v>
      </c>
      <c r="M7" s="103" t="s">
        <v>38</v>
      </c>
      <c r="N7" s="103" t="s">
        <v>39</v>
      </c>
      <c r="O7" s="124">
        <v>30</v>
      </c>
      <c r="P7" s="52">
        <f>D7*Q7</f>
        <v>125050</v>
      </c>
      <c r="Q7" s="53">
        <v>62525</v>
      </c>
      <c r="R7" s="133"/>
      <c r="S7" s="54">
        <f>D7*R7</f>
        <v>0</v>
      </c>
      <c r="T7" s="55" t="str">
        <f aca="true" t="shared" si="0" ref="T7">IF(ISNUMBER(R7),IF(R7&gt;Q7,"NEVYHOVUJE","VYHOVUJE")," ")</f>
        <v xml:space="preserve"> </v>
      </c>
      <c r="U7" s="115"/>
      <c r="V7" s="51" t="s">
        <v>12</v>
      </c>
    </row>
    <row r="8" spans="1:22" ht="48.6" customHeight="1">
      <c r="A8" s="20"/>
      <c r="B8" s="56">
        <v>2</v>
      </c>
      <c r="C8" s="57" t="s">
        <v>54</v>
      </c>
      <c r="D8" s="58">
        <v>2</v>
      </c>
      <c r="E8" s="59" t="s">
        <v>27</v>
      </c>
      <c r="F8" s="72" t="s">
        <v>43</v>
      </c>
      <c r="G8" s="128"/>
      <c r="H8" s="60" t="s">
        <v>35</v>
      </c>
      <c r="I8" s="119"/>
      <c r="J8" s="122"/>
      <c r="K8" s="116"/>
      <c r="L8" s="73"/>
      <c r="M8" s="104"/>
      <c r="N8" s="104"/>
      <c r="O8" s="125"/>
      <c r="P8" s="61">
        <f>D8*Q8</f>
        <v>4700</v>
      </c>
      <c r="Q8" s="62">
        <v>2350</v>
      </c>
      <c r="R8" s="134"/>
      <c r="S8" s="63">
        <f>D8*R8</f>
        <v>0</v>
      </c>
      <c r="T8" s="64" t="str">
        <f aca="true" t="shared" si="1" ref="T8:T12">IF(ISNUMBER(R8),IF(R8&gt;Q8,"NEVYHOVUJE","VYHOVUJE")," ")</f>
        <v xml:space="preserve"> </v>
      </c>
      <c r="U8" s="116"/>
      <c r="V8" s="59" t="s">
        <v>14</v>
      </c>
    </row>
    <row r="9" spans="1:22" ht="233.45" customHeight="1">
      <c r="A9" s="20"/>
      <c r="B9" s="56">
        <v>3</v>
      </c>
      <c r="C9" s="57" t="s">
        <v>44</v>
      </c>
      <c r="D9" s="58">
        <v>1</v>
      </c>
      <c r="E9" s="59" t="s">
        <v>27</v>
      </c>
      <c r="F9" s="72" t="s">
        <v>45</v>
      </c>
      <c r="G9" s="128"/>
      <c r="H9" s="132"/>
      <c r="I9" s="119"/>
      <c r="J9" s="122"/>
      <c r="K9" s="116"/>
      <c r="L9" s="70" t="s">
        <v>42</v>
      </c>
      <c r="M9" s="104"/>
      <c r="N9" s="104"/>
      <c r="O9" s="125"/>
      <c r="P9" s="61">
        <f>D9*Q9</f>
        <v>16920</v>
      </c>
      <c r="Q9" s="62">
        <v>16920</v>
      </c>
      <c r="R9" s="134"/>
      <c r="S9" s="63">
        <f>D9*R9</f>
        <v>0</v>
      </c>
      <c r="T9" s="64" t="str">
        <f aca="true" t="shared" si="2" ref="T9:T11">IF(ISNUMBER(R9),IF(R9&gt;Q9,"NEVYHOVUJE","VYHOVUJE")," ")</f>
        <v xml:space="preserve"> </v>
      </c>
      <c r="U9" s="116"/>
      <c r="V9" s="59" t="s">
        <v>11</v>
      </c>
    </row>
    <row r="10" spans="1:22" ht="294.6" customHeight="1">
      <c r="A10" s="20"/>
      <c r="B10" s="56">
        <v>4</v>
      </c>
      <c r="C10" s="57" t="s">
        <v>55</v>
      </c>
      <c r="D10" s="58">
        <v>1</v>
      </c>
      <c r="E10" s="59" t="s">
        <v>27</v>
      </c>
      <c r="F10" s="98" t="s">
        <v>56</v>
      </c>
      <c r="G10" s="128"/>
      <c r="H10" s="132"/>
      <c r="I10" s="119"/>
      <c r="J10" s="122"/>
      <c r="K10" s="116"/>
      <c r="L10" s="70" t="s">
        <v>46</v>
      </c>
      <c r="M10" s="104"/>
      <c r="N10" s="104"/>
      <c r="O10" s="125"/>
      <c r="P10" s="61">
        <f>D10*Q10</f>
        <v>54346</v>
      </c>
      <c r="Q10" s="62">
        <v>54346</v>
      </c>
      <c r="R10" s="134"/>
      <c r="S10" s="63">
        <f>D10*R10</f>
        <v>0</v>
      </c>
      <c r="T10" s="64" t="str">
        <f t="shared" si="2"/>
        <v xml:space="preserve"> </v>
      </c>
      <c r="U10" s="116"/>
      <c r="V10" s="59" t="s">
        <v>12</v>
      </c>
    </row>
    <row r="11" spans="1:22" ht="103.15" customHeight="1" thickBot="1">
      <c r="A11" s="20"/>
      <c r="B11" s="82">
        <v>5</v>
      </c>
      <c r="C11" s="83" t="s">
        <v>52</v>
      </c>
      <c r="D11" s="84">
        <v>3</v>
      </c>
      <c r="E11" s="85" t="s">
        <v>27</v>
      </c>
      <c r="F11" s="95" t="s">
        <v>53</v>
      </c>
      <c r="G11" s="129"/>
      <c r="H11" s="86" t="s">
        <v>35</v>
      </c>
      <c r="I11" s="120"/>
      <c r="J11" s="123"/>
      <c r="K11" s="117"/>
      <c r="L11" s="87"/>
      <c r="M11" s="105"/>
      <c r="N11" s="105"/>
      <c r="O11" s="126"/>
      <c r="P11" s="88">
        <f>D11*Q11</f>
        <v>21810</v>
      </c>
      <c r="Q11" s="89">
        <v>7270</v>
      </c>
      <c r="R11" s="135"/>
      <c r="S11" s="90">
        <f>D11*R11</f>
        <v>0</v>
      </c>
      <c r="T11" s="91" t="str">
        <f t="shared" si="2"/>
        <v xml:space="preserve"> </v>
      </c>
      <c r="U11" s="117"/>
      <c r="V11" s="85" t="s">
        <v>14</v>
      </c>
    </row>
    <row r="12" spans="1:22" ht="395.45" customHeight="1" thickBot="1">
      <c r="A12" s="20"/>
      <c r="B12" s="74">
        <v>6</v>
      </c>
      <c r="C12" s="75" t="s">
        <v>51</v>
      </c>
      <c r="D12" s="76">
        <v>1</v>
      </c>
      <c r="E12" s="77" t="s">
        <v>27</v>
      </c>
      <c r="F12" s="94" t="s">
        <v>50</v>
      </c>
      <c r="G12" s="130"/>
      <c r="H12" s="132"/>
      <c r="I12" s="92" t="s">
        <v>37</v>
      </c>
      <c r="J12" s="92" t="s">
        <v>33</v>
      </c>
      <c r="K12" s="92" t="s">
        <v>49</v>
      </c>
      <c r="L12" s="65"/>
      <c r="M12" s="93" t="s">
        <v>47</v>
      </c>
      <c r="N12" s="93" t="s">
        <v>48</v>
      </c>
      <c r="O12" s="68">
        <v>60</v>
      </c>
      <c r="P12" s="78">
        <f>D12*Q12</f>
        <v>8400</v>
      </c>
      <c r="Q12" s="79">
        <v>8400</v>
      </c>
      <c r="R12" s="136"/>
      <c r="S12" s="80">
        <f>D12*R12</f>
        <v>0</v>
      </c>
      <c r="T12" s="81" t="str">
        <f t="shared" si="1"/>
        <v xml:space="preserve"> </v>
      </c>
      <c r="U12" s="67"/>
      <c r="V12" s="77" t="s">
        <v>13</v>
      </c>
    </row>
    <row r="13" spans="3:16" ht="17.45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51.75" customHeight="1" thickBot="1" thickTop="1">
      <c r="B14" s="113" t="s">
        <v>31</v>
      </c>
      <c r="C14" s="113"/>
      <c r="D14" s="113"/>
      <c r="E14" s="113"/>
      <c r="F14" s="113"/>
      <c r="G14" s="113"/>
      <c r="H14" s="47"/>
      <c r="I14" s="47"/>
      <c r="J14" s="21"/>
      <c r="K14" s="21"/>
      <c r="L14" s="7"/>
      <c r="M14" s="7"/>
      <c r="N14" s="7"/>
      <c r="O14" s="22"/>
      <c r="P14" s="22"/>
      <c r="Q14" s="23" t="s">
        <v>9</v>
      </c>
      <c r="R14" s="110" t="s">
        <v>10</v>
      </c>
      <c r="S14" s="111"/>
      <c r="T14" s="112"/>
      <c r="U14" s="24"/>
      <c r="V14" s="25"/>
    </row>
    <row r="15" spans="2:20" ht="50.45" customHeight="1" thickBot="1" thickTop="1">
      <c r="B15" s="114" t="s">
        <v>29</v>
      </c>
      <c r="C15" s="114"/>
      <c r="D15" s="114"/>
      <c r="E15" s="114"/>
      <c r="F15" s="114"/>
      <c r="G15" s="114"/>
      <c r="H15" s="114"/>
      <c r="I15" s="26"/>
      <c r="L15" s="9"/>
      <c r="M15" s="9"/>
      <c r="N15" s="9"/>
      <c r="O15" s="27"/>
      <c r="P15" s="27"/>
      <c r="Q15" s="28">
        <f>SUM(P7:P12)</f>
        <v>231226</v>
      </c>
      <c r="R15" s="107">
        <f>SUM(S7:S12)</f>
        <v>0</v>
      </c>
      <c r="S15" s="108"/>
      <c r="T15" s="109"/>
    </row>
    <row r="16" spans="2:19" ht="15.75" thickTop="1">
      <c r="B16" s="106" t="s">
        <v>30</v>
      </c>
      <c r="C16" s="106"/>
      <c r="D16" s="106"/>
      <c r="E16" s="106"/>
      <c r="F16" s="106"/>
      <c r="G16" s="106"/>
      <c r="H16" s="97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6"/>
      <c r="C17" s="46"/>
      <c r="D17" s="46"/>
      <c r="E17" s="46"/>
      <c r="F17" s="46"/>
      <c r="G17" s="97"/>
      <c r="H17" s="97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6"/>
      <c r="C18" s="46"/>
      <c r="D18" s="46"/>
      <c r="E18" s="46"/>
      <c r="F18" s="46"/>
      <c r="G18" s="97"/>
      <c r="H18" s="97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6"/>
      <c r="C19" s="46"/>
      <c r="D19" s="46"/>
      <c r="E19" s="46"/>
      <c r="F19" s="46"/>
      <c r="G19" s="97"/>
      <c r="H19" s="97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" customHeight="1">
      <c r="C20" s="21"/>
      <c r="D20" s="29"/>
      <c r="E20" s="21"/>
      <c r="F20" s="21"/>
      <c r="G20" s="97"/>
      <c r="H20" s="97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" customHeight="1">
      <c r="H21" s="3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" customHeight="1">
      <c r="C22" s="21"/>
      <c r="D22" s="29"/>
      <c r="E22" s="21"/>
      <c r="F22" s="21"/>
      <c r="G22" s="97"/>
      <c r="H22" s="97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" customHeight="1">
      <c r="C23" s="21"/>
      <c r="D23" s="29"/>
      <c r="E23" s="21"/>
      <c r="F23" s="21"/>
      <c r="G23" s="97"/>
      <c r="H23" s="97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" customHeight="1">
      <c r="C24" s="21"/>
      <c r="D24" s="29"/>
      <c r="E24" s="21"/>
      <c r="F24" s="21"/>
      <c r="G24" s="97"/>
      <c r="H24" s="97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" customHeight="1">
      <c r="C25" s="21"/>
      <c r="D25" s="29"/>
      <c r="E25" s="21"/>
      <c r="F25" s="21"/>
      <c r="G25" s="97"/>
      <c r="H25" s="97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" customHeight="1">
      <c r="C26" s="21"/>
      <c r="D26" s="29"/>
      <c r="E26" s="21"/>
      <c r="F26" s="21"/>
      <c r="G26" s="97"/>
      <c r="H26" s="97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" customHeight="1">
      <c r="C27" s="21"/>
      <c r="D27" s="29"/>
      <c r="E27" s="21"/>
      <c r="F27" s="21"/>
      <c r="G27" s="97"/>
      <c r="H27" s="97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" customHeight="1">
      <c r="C28" s="21"/>
      <c r="D28" s="29"/>
      <c r="E28" s="21"/>
      <c r="F28" s="21"/>
      <c r="G28" s="97"/>
      <c r="H28" s="97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" customHeight="1">
      <c r="C29" s="21"/>
      <c r="D29" s="29"/>
      <c r="E29" s="21"/>
      <c r="F29" s="21"/>
      <c r="G29" s="97"/>
      <c r="H29" s="97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" customHeight="1">
      <c r="C30" s="21"/>
      <c r="D30" s="29"/>
      <c r="E30" s="21"/>
      <c r="F30" s="21"/>
      <c r="G30" s="97"/>
      <c r="H30" s="97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" customHeight="1">
      <c r="C31" s="21"/>
      <c r="D31" s="29"/>
      <c r="E31" s="21"/>
      <c r="F31" s="21"/>
      <c r="G31" s="97"/>
      <c r="H31" s="97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" customHeight="1">
      <c r="C32" s="21"/>
      <c r="D32" s="29"/>
      <c r="E32" s="21"/>
      <c r="F32" s="21"/>
      <c r="G32" s="97"/>
      <c r="H32" s="97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" customHeight="1">
      <c r="C33" s="21"/>
      <c r="D33" s="29"/>
      <c r="E33" s="21"/>
      <c r="F33" s="21"/>
      <c r="G33" s="97"/>
      <c r="H33" s="97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" customHeight="1">
      <c r="C34" s="21"/>
      <c r="D34" s="29"/>
      <c r="E34" s="21"/>
      <c r="F34" s="21"/>
      <c r="G34" s="97"/>
      <c r="H34" s="97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" customHeight="1">
      <c r="C35" s="21"/>
      <c r="D35" s="29"/>
      <c r="E35" s="21"/>
      <c r="F35" s="21"/>
      <c r="G35" s="97"/>
      <c r="H35" s="97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" customHeight="1">
      <c r="C36" s="21"/>
      <c r="D36" s="29"/>
      <c r="E36" s="21"/>
      <c r="F36" s="21"/>
      <c r="G36" s="97"/>
      <c r="H36" s="97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" customHeight="1">
      <c r="C37" s="21"/>
      <c r="D37" s="29"/>
      <c r="E37" s="21"/>
      <c r="F37" s="21"/>
      <c r="G37" s="97"/>
      <c r="H37" s="97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" customHeight="1">
      <c r="C38" s="21"/>
      <c r="D38" s="29"/>
      <c r="E38" s="21"/>
      <c r="F38" s="21"/>
      <c r="G38" s="97"/>
      <c r="H38" s="97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" customHeight="1">
      <c r="C39" s="21"/>
      <c r="D39" s="29"/>
      <c r="E39" s="21"/>
      <c r="F39" s="21"/>
      <c r="G39" s="97"/>
      <c r="H39" s="97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" customHeight="1">
      <c r="C40" s="21"/>
      <c r="D40" s="29"/>
      <c r="E40" s="21"/>
      <c r="F40" s="21"/>
      <c r="G40" s="97"/>
      <c r="H40" s="97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" customHeight="1">
      <c r="C41" s="21"/>
      <c r="D41" s="29"/>
      <c r="E41" s="21"/>
      <c r="F41" s="21"/>
      <c r="G41" s="97"/>
      <c r="H41" s="97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" customHeight="1">
      <c r="C42" s="21"/>
      <c r="D42" s="29"/>
      <c r="E42" s="21"/>
      <c r="F42" s="21"/>
      <c r="G42" s="97"/>
      <c r="H42" s="97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" customHeight="1">
      <c r="C43" s="21"/>
      <c r="D43" s="29"/>
      <c r="E43" s="21"/>
      <c r="F43" s="21"/>
      <c r="G43" s="97"/>
      <c r="H43" s="97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" customHeight="1">
      <c r="C44" s="21"/>
      <c r="D44" s="29"/>
      <c r="E44" s="21"/>
      <c r="F44" s="21"/>
      <c r="G44" s="97"/>
      <c r="H44" s="97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" customHeight="1">
      <c r="C45" s="21"/>
      <c r="D45" s="29"/>
      <c r="E45" s="21"/>
      <c r="F45" s="21"/>
      <c r="G45" s="97"/>
      <c r="H45" s="97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" customHeight="1">
      <c r="C46" s="21"/>
      <c r="D46" s="29"/>
      <c r="E46" s="21"/>
      <c r="F46" s="21"/>
      <c r="G46" s="97"/>
      <c r="H46" s="97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" customHeight="1">
      <c r="C47" s="21"/>
      <c r="D47" s="29"/>
      <c r="E47" s="21"/>
      <c r="F47" s="21"/>
      <c r="G47" s="97"/>
      <c r="H47" s="97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" customHeight="1">
      <c r="C48" s="21"/>
      <c r="D48" s="29"/>
      <c r="E48" s="21"/>
      <c r="F48" s="21"/>
      <c r="G48" s="97"/>
      <c r="H48" s="97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" customHeight="1">
      <c r="C49" s="21"/>
      <c r="D49" s="29"/>
      <c r="E49" s="21"/>
      <c r="F49" s="21"/>
      <c r="G49" s="97"/>
      <c r="H49" s="97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" customHeight="1">
      <c r="C50" s="21"/>
      <c r="D50" s="29"/>
      <c r="E50" s="21"/>
      <c r="F50" s="21"/>
      <c r="G50" s="97"/>
      <c r="H50" s="97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9"/>
      <c r="E51" s="21"/>
      <c r="F51" s="21"/>
      <c r="G51" s="97"/>
      <c r="H51" s="97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" customHeight="1">
      <c r="C52" s="21"/>
      <c r="D52" s="29"/>
      <c r="E52" s="21"/>
      <c r="F52" s="21"/>
      <c r="G52" s="97"/>
      <c r="H52" s="97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9"/>
      <c r="E53" s="21"/>
      <c r="F53" s="21"/>
      <c r="G53" s="97"/>
      <c r="H53" s="97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9"/>
      <c r="E54" s="21"/>
      <c r="F54" s="21"/>
      <c r="G54" s="97"/>
      <c r="H54" s="97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9"/>
      <c r="E55" s="21"/>
      <c r="F55" s="21"/>
      <c r="G55" s="97"/>
      <c r="H55" s="97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9"/>
      <c r="E56" s="21"/>
      <c r="F56" s="21"/>
      <c r="G56" s="97"/>
      <c r="H56" s="97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9"/>
      <c r="E57" s="21"/>
      <c r="F57" s="21"/>
      <c r="G57" s="97"/>
      <c r="H57" s="97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9"/>
      <c r="E58" s="21"/>
      <c r="F58" s="21"/>
      <c r="G58" s="97"/>
      <c r="H58" s="97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9"/>
      <c r="E59" s="21"/>
      <c r="F59" s="21"/>
      <c r="G59" s="97"/>
      <c r="H59" s="97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9"/>
      <c r="E60" s="21"/>
      <c r="F60" s="21"/>
      <c r="G60" s="97"/>
      <c r="H60" s="97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9"/>
      <c r="E61" s="21"/>
      <c r="F61" s="21"/>
      <c r="G61" s="97"/>
      <c r="H61" s="97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9"/>
      <c r="E62" s="21"/>
      <c r="F62" s="21"/>
      <c r="G62" s="97"/>
      <c r="H62" s="97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9"/>
      <c r="E63" s="21"/>
      <c r="F63" s="21"/>
      <c r="G63" s="97"/>
      <c r="H63" s="97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9"/>
      <c r="E64" s="21"/>
      <c r="F64" s="21"/>
      <c r="G64" s="97"/>
      <c r="H64" s="97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9"/>
      <c r="E65" s="21"/>
      <c r="F65" s="21"/>
      <c r="G65" s="97"/>
      <c r="H65" s="97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9"/>
      <c r="E66" s="21"/>
      <c r="F66" s="21"/>
      <c r="G66" s="97"/>
      <c r="H66" s="97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9"/>
      <c r="E67" s="21"/>
      <c r="F67" s="21"/>
      <c r="G67" s="97"/>
      <c r="H67" s="97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9"/>
      <c r="E68" s="21"/>
      <c r="F68" s="21"/>
      <c r="G68" s="97"/>
      <c r="H68" s="97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9"/>
      <c r="E69" s="21"/>
      <c r="F69" s="21"/>
      <c r="G69" s="97"/>
      <c r="H69" s="97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9"/>
      <c r="E70" s="21"/>
      <c r="F70" s="21"/>
      <c r="G70" s="97"/>
      <c r="H70" s="97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9"/>
      <c r="E71" s="21"/>
      <c r="F71" s="21"/>
      <c r="G71" s="97"/>
      <c r="H71" s="97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9"/>
      <c r="E72" s="21"/>
      <c r="F72" s="21"/>
      <c r="G72" s="97"/>
      <c r="H72" s="97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9"/>
      <c r="E73" s="21"/>
      <c r="F73" s="21"/>
      <c r="G73" s="97"/>
      <c r="H73" s="97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9"/>
      <c r="E74" s="21"/>
      <c r="F74" s="21"/>
      <c r="G74" s="97"/>
      <c r="H74" s="97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9"/>
      <c r="E75" s="21"/>
      <c r="F75" s="21"/>
      <c r="G75" s="97"/>
      <c r="H75" s="97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9"/>
      <c r="E76" s="21"/>
      <c r="F76" s="21"/>
      <c r="G76" s="97"/>
      <c r="H76" s="97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9"/>
      <c r="E77" s="21"/>
      <c r="F77" s="21"/>
      <c r="G77" s="97"/>
      <c r="H77" s="97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9"/>
      <c r="E78" s="21"/>
      <c r="F78" s="21"/>
      <c r="G78" s="97"/>
      <c r="H78" s="97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9"/>
      <c r="E79" s="21"/>
      <c r="F79" s="21"/>
      <c r="G79" s="97"/>
      <c r="H79" s="97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9"/>
      <c r="E80" s="21"/>
      <c r="F80" s="21"/>
      <c r="G80" s="97"/>
      <c r="H80" s="97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9"/>
      <c r="E81" s="21"/>
      <c r="F81" s="21"/>
      <c r="G81" s="97"/>
      <c r="H81" s="97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9"/>
      <c r="E82" s="21"/>
      <c r="F82" s="21"/>
      <c r="G82" s="97"/>
      <c r="H82" s="97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9"/>
      <c r="E83" s="21"/>
      <c r="F83" s="21"/>
      <c r="G83" s="97"/>
      <c r="H83" s="97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9"/>
      <c r="E84" s="21"/>
      <c r="F84" s="21"/>
      <c r="G84" s="97"/>
      <c r="H84" s="97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9"/>
      <c r="E85" s="21"/>
      <c r="F85" s="21"/>
      <c r="G85" s="97"/>
      <c r="H85" s="97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9"/>
      <c r="E86" s="21"/>
      <c r="F86" s="21"/>
      <c r="G86" s="97"/>
      <c r="H86" s="97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9"/>
      <c r="E87" s="21"/>
      <c r="F87" s="21"/>
      <c r="G87" s="97"/>
      <c r="H87" s="97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9"/>
      <c r="E88" s="21"/>
      <c r="F88" s="21"/>
      <c r="G88" s="97"/>
      <c r="H88" s="97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9"/>
      <c r="E89" s="21"/>
      <c r="F89" s="21"/>
      <c r="G89" s="97"/>
      <c r="H89" s="97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9"/>
      <c r="E90" s="21"/>
      <c r="F90" s="21"/>
      <c r="G90" s="97"/>
      <c r="H90" s="97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9"/>
      <c r="E91" s="21"/>
      <c r="F91" s="21"/>
      <c r="G91" s="97"/>
      <c r="H91" s="97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9"/>
      <c r="E92" s="21"/>
      <c r="F92" s="21"/>
      <c r="G92" s="97"/>
      <c r="H92" s="97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9"/>
      <c r="E93" s="21"/>
      <c r="F93" s="21"/>
      <c r="G93" s="97"/>
      <c r="H93" s="97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9"/>
      <c r="E94" s="21"/>
      <c r="F94" s="21"/>
      <c r="G94" s="97"/>
      <c r="H94" s="97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9"/>
      <c r="E95" s="21"/>
      <c r="F95" s="21"/>
      <c r="G95" s="97"/>
      <c r="H95" s="97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9"/>
      <c r="E96" s="21"/>
      <c r="F96" s="21"/>
      <c r="G96" s="97"/>
      <c r="H96" s="97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9"/>
      <c r="E97" s="21"/>
      <c r="F97" s="21"/>
      <c r="G97" s="97"/>
      <c r="H97" s="97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9"/>
      <c r="E98" s="21"/>
      <c r="F98" s="21"/>
      <c r="G98" s="97"/>
      <c r="H98" s="97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9"/>
      <c r="E99" s="21"/>
      <c r="F99" s="21"/>
      <c r="G99" s="97"/>
      <c r="H99" s="97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97"/>
      <c r="H100" s="97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" customHeight="1">
      <c r="C101" s="21"/>
      <c r="D101" s="29"/>
      <c r="E101" s="21"/>
      <c r="F101" s="21"/>
      <c r="G101" s="97"/>
      <c r="H101" s="97"/>
      <c r="I101" s="11"/>
      <c r="J101" s="11"/>
      <c r="K101" s="11"/>
      <c r="L101" s="11"/>
      <c r="M101" s="11"/>
      <c r="N101" s="6"/>
      <c r="O101" s="6"/>
      <c r="P101" s="6"/>
    </row>
    <row r="102" spans="3:10" ht="19.9" customHeight="1">
      <c r="C102" s="5"/>
      <c r="E102" s="5"/>
      <c r="F102" s="5"/>
      <c r="J102" s="5"/>
    </row>
    <row r="103" spans="3:10" ht="19.9" customHeight="1">
      <c r="C103" s="5"/>
      <c r="E103" s="5"/>
      <c r="F103" s="5"/>
      <c r="J103" s="5"/>
    </row>
    <row r="104" spans="3:10" ht="19.9" customHeight="1">
      <c r="C104" s="5"/>
      <c r="E104" s="5"/>
      <c r="F104" s="5"/>
      <c r="J104" s="5"/>
    </row>
    <row r="105" spans="3:10" ht="19.9" customHeight="1">
      <c r="C105" s="5"/>
      <c r="E105" s="5"/>
      <c r="F105" s="5"/>
      <c r="J105" s="5"/>
    </row>
    <row r="106" spans="3:10" ht="19.9" customHeight="1">
      <c r="C106" s="5"/>
      <c r="E106" s="5"/>
      <c r="F106" s="5"/>
      <c r="J106" s="5"/>
    </row>
    <row r="107" spans="3:10" ht="19.9" customHeight="1">
      <c r="C107" s="5"/>
      <c r="E107" s="5"/>
      <c r="F107" s="5"/>
      <c r="J107" s="5"/>
    </row>
    <row r="108" spans="3:10" ht="19.9" customHeight="1">
      <c r="C108" s="5"/>
      <c r="E108" s="5"/>
      <c r="F108" s="5"/>
      <c r="J108" s="5"/>
    </row>
    <row r="109" spans="3:10" ht="19.9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r0/jmPRezFRxYQiutJxxdanOYXirApEY0cDzvPI9XkbGCBtKdMOcQD+6oNBbVZ6Au7BaIeBFwwE5HDJjL5kxig==" saltValue="TCzyYqZP3arPzXzAY2u86Q==" spinCount="100000" sheet="1" objects="1" scenarios="1"/>
  <mergeCells count="14">
    <mergeCell ref="U7:U11"/>
    <mergeCell ref="I7:I11"/>
    <mergeCell ref="J7:J11"/>
    <mergeCell ref="K7:K11"/>
    <mergeCell ref="O7:O11"/>
    <mergeCell ref="B16:G16"/>
    <mergeCell ref="R15:T15"/>
    <mergeCell ref="R14:T14"/>
    <mergeCell ref="B14:G14"/>
    <mergeCell ref="B15:H15"/>
    <mergeCell ref="B1:D1"/>
    <mergeCell ref="G5:H5"/>
    <mergeCell ref="M7:M11"/>
    <mergeCell ref="N7:N11"/>
  </mergeCells>
  <conditionalFormatting sqref="D7:D12 B7:B12">
    <cfRule type="containsBlanks" priority="68" dxfId="19">
      <formula>LEN(TRIM(B7))=0</formula>
    </cfRule>
  </conditionalFormatting>
  <conditionalFormatting sqref="B7:B12">
    <cfRule type="cellIs" priority="65" dxfId="18" operator="greaterThanOrEqual">
      <formula>1</formula>
    </cfRule>
  </conditionalFormatting>
  <conditionalFormatting sqref="T7:T12">
    <cfRule type="cellIs" priority="52" dxfId="17" operator="equal">
      <formula>"VYHOVUJE"</formula>
    </cfRule>
  </conditionalFormatting>
  <conditionalFormatting sqref="T7:T12">
    <cfRule type="cellIs" priority="51" dxfId="16" operator="equal">
      <formula>"NEVYHOVUJE"</formula>
    </cfRule>
  </conditionalFormatting>
  <conditionalFormatting sqref="G7:H7 G8 G11:G12 R7:R12 G9:H10">
    <cfRule type="containsBlanks" priority="45" dxfId="3">
      <formula>LEN(TRIM(G7))=0</formula>
    </cfRule>
  </conditionalFormatting>
  <conditionalFormatting sqref="G7:H7 G8 G11:G12 R7:R12 G9:H10">
    <cfRule type="notContainsBlanks" priority="43" dxfId="2">
      <formula>LEN(TRIM(G7))&gt;0</formula>
    </cfRule>
  </conditionalFormatting>
  <conditionalFormatting sqref="G7:H7 G8 G11:G12 G9:H10 R7:R12">
    <cfRule type="notContainsBlanks" priority="42" dxfId="1">
      <formula>LEN(TRIM(G7))&gt;0</formula>
    </cfRule>
  </conditionalFormatting>
  <conditionalFormatting sqref="G7:H7 G8 G11:G12 G9:H10">
    <cfRule type="notContainsBlanks" priority="41" dxfId="0">
      <formula>LEN(TRIM(G7))&gt;0</formula>
    </cfRule>
  </conditionalFormatting>
  <conditionalFormatting sqref="H8">
    <cfRule type="containsBlanks" priority="12" dxfId="3">
      <formula>LEN(TRIM(H8))=0</formula>
    </cfRule>
  </conditionalFormatting>
  <conditionalFormatting sqref="H8">
    <cfRule type="notContainsBlanks" priority="11" dxfId="2">
      <formula>LEN(TRIM(H8))&gt;0</formula>
    </cfRule>
  </conditionalFormatting>
  <conditionalFormatting sqref="H8">
    <cfRule type="notContainsBlanks" priority="10" dxfId="1">
      <formula>LEN(TRIM(H8))&gt;0</formula>
    </cfRule>
  </conditionalFormatting>
  <conditionalFormatting sqref="H8">
    <cfRule type="notContainsBlanks" priority="9" dxfId="0">
      <formula>LEN(TRIM(H8))&gt;0</formula>
    </cfRule>
  </conditionalFormatting>
  <conditionalFormatting sqref="H11">
    <cfRule type="containsBlanks" priority="8" dxfId="3">
      <formula>LEN(TRIM(H11))=0</formula>
    </cfRule>
  </conditionalFormatting>
  <conditionalFormatting sqref="H11">
    <cfRule type="notContainsBlanks" priority="7" dxfId="2">
      <formula>LEN(TRIM(H11))&gt;0</formula>
    </cfRule>
  </conditionalFormatting>
  <conditionalFormatting sqref="H11">
    <cfRule type="notContainsBlanks" priority="6" dxfId="1">
      <formula>LEN(TRIM(H11))&gt;0</formula>
    </cfRule>
  </conditionalFormatting>
  <conditionalFormatting sqref="H11">
    <cfRule type="notContainsBlanks" priority="5" dxfId="0">
      <formula>LEN(TRIM(H11))&gt;0</formula>
    </cfRule>
  </conditionalFormatting>
  <conditionalFormatting sqref="H12">
    <cfRule type="containsBlanks" priority="4" dxfId="3">
      <formula>LEN(TRIM(H12))=0</formula>
    </cfRule>
  </conditionalFormatting>
  <conditionalFormatting sqref="H12">
    <cfRule type="notContainsBlanks" priority="3" dxfId="2">
      <formula>LEN(TRIM(H12))&gt;0</formula>
    </cfRule>
  </conditionalFormatting>
  <conditionalFormatting sqref="H12">
    <cfRule type="notContainsBlanks" priority="2" dxfId="1">
      <formula>LEN(TRIM(H12))&gt;0</formula>
    </cfRule>
  </conditionalFormatting>
  <conditionalFormatting sqref="H12">
    <cfRule type="notContainsBlanks" priority="1" dxfId="0">
      <formula>LEN(TRIM(H12))&gt;0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:V12">
      <formula1>#REF!</formula1>
    </dataValidation>
  </dataValidations>
  <printOptions/>
  <pageMargins left="0.18" right="0.15748031496062992" top="0.03937007874015748" bottom="0.11811023622047245" header="0.07874015748031496" footer="0.07874015748031496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2022-05-26T06:01:07Z</cp:lastPrinted>
  <dcterms:created xsi:type="dcterms:W3CDTF">2014-03-05T12:43:32Z</dcterms:created>
  <dcterms:modified xsi:type="dcterms:W3CDTF">2022-06-03T10:45:04Z</dcterms:modified>
  <cp:category/>
  <cp:version/>
  <cp:contentType/>
  <cp:contentStatus/>
  <cp:revision>3</cp:revision>
</cp:coreProperties>
</file>