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12-2022\2-vyzva\vyzva-podpurne dokumenty\"/>
    </mc:Choice>
  </mc:AlternateContent>
  <xr:revisionPtr revIDLastSave="0" documentId="13_ncr:1_{C70DA510-6FEB-4990-BC8C-87BA5EB9F502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PP" sheetId="1" r:id="rId1"/>
  </sheets>
  <definedNames>
    <definedName name="_xlnm._FilterDatabase" localSheetId="0" hidden="1">PP!$B$6:$S$11</definedName>
    <definedName name="_xlnm.Print_Area" localSheetId="0">PP!$A$1:$T$15</definedName>
  </definedNames>
  <calcPr calcId="191029"/>
</workbook>
</file>

<file path=xl/calcChain.xml><?xml version="1.0" encoding="utf-8"?>
<calcChain xmlns="http://schemas.openxmlformats.org/spreadsheetml/2006/main">
  <c r="H10" i="1" l="1"/>
  <c r="K10" i="1"/>
  <c r="L10" i="1"/>
  <c r="K9" i="1" l="1"/>
  <c r="L11" i="1"/>
  <c r="H11" i="1"/>
  <c r="H9" i="1"/>
  <c r="H8" i="1"/>
  <c r="H7" i="1"/>
  <c r="K8" i="1"/>
  <c r="K7" i="1"/>
  <c r="L8" i="1"/>
  <c r="L7" i="1"/>
  <c r="L9" i="1" l="1"/>
  <c r="K11" i="1"/>
  <c r="J14" i="1" s="1"/>
  <c r="I14" i="1"/>
</calcChain>
</file>

<file path=xl/sharedStrings.xml><?xml version="1.0" encoding="utf-8"?>
<sst xmlns="http://schemas.openxmlformats.org/spreadsheetml/2006/main" count="46" uniqueCount="41">
  <si>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</si>
  <si>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</si>
  <si>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</si>
  <si>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</si>
  <si>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</si>
  <si>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</si>
  <si>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</si>
  <si>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</si>
  <si>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</si>
  <si>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</si>
  <si>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</si>
  <si>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</si>
  <si>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</si>
  <si>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</si>
  <si>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</si>
  <si>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</si>
  <si>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</si>
  <si>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</si>
  <si>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</si>
  <si>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</si>
  <si>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</si>
  <si>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propagační předměty</t>
  </si>
  <si>
    <t>ks</t>
  </si>
  <si>
    <t>Ilustrační obrázek</t>
  </si>
  <si>
    <t>Sklad: 
Ilona Skalová,
Tel.: 37763 1333,
či
Vnější vztahy: 
Hana Kalašová, 
Tel.: 37763 1071,
725 870 136</t>
  </si>
  <si>
    <t>Příloha č. 2 Kupní smlouvy - technická specifikace
Propagační předměty (II.) 012 - 2022</t>
  </si>
  <si>
    <t>Deštník s recyklovaného materiálu</t>
  </si>
  <si>
    <t>Blok A5 z kamenného papíru, přírodní desky</t>
  </si>
  <si>
    <t>Nekonečná tužka</t>
  </si>
  <si>
    <t>Bezdrátová nabíječka z pšenice</t>
  </si>
  <si>
    <t>Lanyard na krk - recyklovaný materiál</t>
  </si>
  <si>
    <t>Společná faktura</t>
  </si>
  <si>
    <t xml:space="preserve">Pokud financováno z projektových prostředků, pak ŘEŠITEL uvede: NÁZEV A ČÍSLO DOTAČNÍHO PROJEKTU </t>
  </si>
  <si>
    <r>
      <t xml:space="preserve">Automatický, větru odolný deštník s 8 panely, dřevěnou rukojetí, kovovým rámem a sklolaminátovými žebry.
Recyklovaný 100% rPET pongee 190T, s etiketou s označením rPET.
Tmavě modrý. Neskládací.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v bílé barvě dle ilustračního obrázku.
</t>
    </r>
    <r>
      <rPr>
        <b/>
        <sz val="11"/>
        <color theme="1"/>
        <rFont val="Calibri"/>
        <family val="2"/>
        <charset val="238"/>
        <scheme val="minor"/>
      </rPr>
      <t>Grafické podklady zašle ZČU vítěznému dodavateli.</t>
    </r>
  </si>
  <si>
    <r>
      <t>Tužka s nelámavou tuhou, s gumovatelnou stopou o délce cca 20 km.
Vnější materiál: bambus.
Gravírované</t>
    </r>
    <r>
      <rPr>
        <b/>
        <sz val="11"/>
        <color theme="1"/>
        <rFont val="Calibri"/>
        <family val="2"/>
        <charset val="238"/>
        <scheme val="minor"/>
      </rPr>
      <t xml:space="preserve"> logo ZČU + text "ZCU.CZ"</t>
    </r>
  </si>
  <si>
    <r>
      <t xml:space="preserve">5W bezdrátová nabíjecí podložka.
Materiál: PP plast smíchaný s pšeničnou slámou (min. 40%).
Součást balení: dárková krabička, návod k použití, kabel Micro USB.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bílá barva; dle ilustračního obrázku.
</t>
    </r>
    <r>
      <rPr>
        <b/>
        <sz val="11"/>
        <color theme="1"/>
        <rFont val="Calibri"/>
        <family val="2"/>
        <charset val="238"/>
        <scheme val="minor"/>
      </rPr>
      <t>Grafické podklady zašle ZČU vítěznému dodavateli.</t>
    </r>
  </si>
  <si>
    <r>
      <t>Šňůrka z recyklovaného PET.
Vysoce kvalitní karabinka k uchycení jmenovky, identifikační karty nebo klíčů.
Tmavě modrá, s etiketou rPET.
Trvanlivý potisk:</t>
    </r>
    <r>
      <rPr>
        <b/>
        <sz val="11"/>
        <color theme="1"/>
        <rFont val="Calibri"/>
        <family val="2"/>
        <charset val="238"/>
        <scheme val="minor"/>
      </rPr>
      <t xml:space="preserve"> logo ZČU + text "ZÁPADOČESKÁ UNIVERZITA V PLZNI",
min. 4x opakování</t>
    </r>
  </si>
  <si>
    <r>
      <t xml:space="preserve">Univerzitní 22, 
301 00 Plzeň,
Fakulta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</si>
  <si>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r>
      <t xml:space="preserve">Poznámkový blok A5 s kroužkovou vazbou.
Obal z recyklované lepenky, očko na pero. 
Vnitřní blok: min. 70 linkovaných listů </t>
    </r>
    <r>
      <rPr>
        <b/>
        <sz val="11"/>
        <color theme="1"/>
        <rFont val="Calibri"/>
        <family val="2"/>
        <charset val="238"/>
        <scheme val="minor"/>
      </rPr>
      <t>kamenného</t>
    </r>
    <r>
      <rPr>
        <sz val="11"/>
        <color theme="1"/>
        <rFont val="Calibri"/>
        <family val="2"/>
        <charset val="238"/>
        <scheme val="minor"/>
      </rPr>
      <t xml:space="preserve"> papí</t>
    </r>
    <r>
      <rPr>
        <sz val="11"/>
        <rFont val="Calibri"/>
        <family val="2"/>
        <charset val="238"/>
        <scheme val="minor"/>
      </rPr>
      <t>ru min. 58</t>
    </r>
    <r>
      <rPr>
        <sz val="11"/>
        <color theme="1"/>
        <rFont val="Calibri"/>
        <family val="2"/>
        <charset val="238"/>
        <scheme val="minor"/>
      </rPr>
      <t xml:space="preserve"> g/m².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ZČU s logotypem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</si>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</sst>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18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textRotation="90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5" fillId="4" borderId="25" xfId="0" applyFont="1" applyFill="1" applyBorder="1" applyAlignment="1" applyProtection="1">
      <alignment horizontal="center" vertical="center" wrapText="1"/>
    </xf>
    <xf numFmtId="0" fontId="0" fillId="0" borderId="24" xfId="0" applyBorder="1" applyProtection="1"/>
    <xf numFmtId="164" fontId="0" fillId="0" borderId="0" xfId="0" applyNumberFormat="1" applyProtection="1"/>
    <xf numFmtId="3" fontId="0" fillId="0" borderId="20" xfId="0" applyNumberForma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5" fillId="2" borderId="6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left" vertical="center" wrapText="1" indent="1"/>
    </xf>
    <xf numFmtId="0" fontId="11" fillId="2" borderId="10" xfId="0" applyFont="1" applyFill="1" applyBorder="1" applyAlignment="1" applyProtection="1">
      <alignment horizontal="left" vertical="top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left" vertical="center" wrapText="1" indent="1"/>
    </xf>
    <xf numFmtId="0" fontId="5" fillId="2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Fill="1" applyBorder="1" applyAlignment="1" applyProtection="1">
      <alignment horizontal="right" vertical="center" indent="1"/>
    </xf>
    <xf numFmtId="0" fontId="6" fillId="0" borderId="22" xfId="0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left" vertical="center" wrapText="1" indent="1"/>
    </xf>
    <xf numFmtId="0" fontId="5" fillId="2" borderId="14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 wrapText="1"/>
    </xf>
    <xf numFmtId="0" fontId="0" fillId="0" borderId="1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4" borderId="2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0" xfId="6" applyFont="1" applyFill="1" applyBorder="1" applyAlignment="1" applyProtection="1">
      <alignment horizontal="center" vertical="center" wrapText="1"/>
    </xf>
    <xf numFmtId="0" fontId="24" fillId="0" borderId="29" xfId="6" applyFont="1" applyFill="1" applyBorder="1" applyAlignment="1" applyProtection="1">
      <alignment horizontal="center" vertical="center" wrapText="1"/>
    </xf>
    <xf numFmtId="0" fontId="2" fillId="3" borderId="30" xfId="6" applyFill="1" applyBorder="1" applyAlignment="1" applyProtection="1">
      <alignment horizontal="center" vertical="center" wrapText="1"/>
    </xf>
    <xf numFmtId="0" fontId="2" fillId="3" borderId="31" xfId="6" applyFill="1" applyBorder="1" applyAlignment="1" applyProtection="1">
      <alignment horizontal="center" vertical="center" wrapText="1"/>
    </xf>
    <xf numFmtId="0" fontId="2" fillId="3" borderId="33" xfId="6" applyFill="1" applyBorder="1" applyAlignment="1" applyProtection="1">
      <alignment horizontal="center" vertical="center" wrapText="1"/>
    </xf>
    <xf numFmtId="0" fontId="2" fillId="3" borderId="34" xfId="6" applyFill="1" applyBorder="1" applyAlignment="1" applyProtection="1">
      <alignment horizontal="center" vertical="center" wrapText="1"/>
    </xf>
    <xf numFmtId="0" fontId="11" fillId="0" borderId="32" xfId="6" applyNumberFormat="1" applyFont="1" applyBorder="1" applyAlignment="1" applyProtection="1">
      <alignment horizontal="left" vertical="center" wrapText="1" indent="7"/>
    </xf>
    <xf numFmtId="0" fontId="11" fillId="0" borderId="0" xfId="6" applyNumberFormat="1" applyFont="1" applyBorder="1" applyAlignment="1" applyProtection="1">
      <alignment horizontal="left" vertical="center" wrapText="1" indent="7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1" fontId="11" fillId="0" borderId="18" xfId="0" applyNumberFormat="1" applyFont="1" applyFill="1" applyBorder="1" applyAlignment="1" applyProtection="1">
      <alignment horizontal="center" vertical="center" wrapText="1"/>
    </xf>
    <xf numFmtId="1" fontId="11" fillId="0" borderId="17" xfId="0" applyNumberFormat="1" applyFont="1" applyFill="1" applyBorder="1" applyAlignment="1" applyProtection="1">
      <alignment horizontal="center" vertical="center" wrapText="1"/>
    </xf>
    <xf numFmtId="1" fontId="11" fillId="0" borderId="19" xfId="0" applyNumberFormat="1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</cellXfs>
  <cellStyles count="10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3 3 2" xfId="9" xr:uid="{00000000-0005-0000-0000-000001000000}"/>
    <cellStyle name="normální 3 4" xfId="7" xr:uid="{00000000-0005-0000-0000-000001000000}"/>
    <cellStyle name="Normální 4" xfId="2" xr:uid="{00000000-0005-0000-0000-000030000000}"/>
    <cellStyle name="Normální 4 2" xfId="8" xr:uid="{00000000-0005-0000-0000-000030000000}"/>
    <cellStyle name="Normální 5" xfId="6" xr:uid="{00000000-0005-0000-0000-000034000000}"/>
  </cellStyles>
  <dxfs count="14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530505</xdr:colOff>
      <xdr:row>6</xdr:row>
      <xdr:rowOff>182880</xdr:rowOff>
    </xdr:from>
    <xdr:to>
      <xdr:col>6</xdr:col>
      <xdr:colOff>671405</xdr:colOff>
      <xdr:row>6</xdr:row>
      <xdr:rowOff>1638844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BA3463C4-8DBB-4DCD-941D-D02EE6FA70D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80" t="24708" r="2234" b="28973"/>
        <a:stretch/>
      </xdr:blipFill>
      <xdr:spPr>
        <a:xfrm rot="5400000" flipV="1">
          <a:off x="9756113" y="3652192"/>
          <a:ext cx="1455964" cy="140900"/>
        </a:xfrm>
        <a:prstGeom prst="rect">
          <a:avLst/>
        </a:prstGeom>
      </xdr:spPr>
    </xdr:pic>
    <xdr:clientData/>
  </xdr:twoCellAnchor>
  <xdr:twoCellAnchor editAs="oneCell">
    <xdr:from>
      <xdr:col>6</xdr:col>
      <xdr:colOff>1205344</xdr:colOff>
      <xdr:row>10</xdr:row>
      <xdr:rowOff>129769</xdr:rowOff>
    </xdr:from>
    <xdr:to>
      <xdr:col>6</xdr:col>
      <xdr:colOff>1745985</xdr:colOff>
      <xdr:row>10</xdr:row>
      <xdr:rowOff>1766302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4352D555-C19C-4CE1-82CE-CA2C877913E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750" r="33214"/>
        <a:stretch/>
      </xdr:blipFill>
      <xdr:spPr>
        <a:xfrm>
          <a:off x="11284526" y="9677860"/>
          <a:ext cx="540641" cy="1636533"/>
        </a:xfrm>
        <a:prstGeom prst="rect">
          <a:avLst/>
        </a:prstGeom>
      </xdr:spPr>
    </xdr:pic>
    <xdr:clientData/>
  </xdr:twoCellAnchor>
  <xdr:twoCellAnchor editAs="oneCell">
    <xdr:from>
      <xdr:col>6</xdr:col>
      <xdr:colOff>496220</xdr:colOff>
      <xdr:row>8</xdr:row>
      <xdr:rowOff>585400</xdr:rowOff>
    </xdr:from>
    <xdr:to>
      <xdr:col>6</xdr:col>
      <xdr:colOff>2477420</xdr:colOff>
      <xdr:row>8</xdr:row>
      <xdr:rowOff>743896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45B43A83-5FEC-4C21-AA23-D38DA2060C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5402" y="7097036"/>
          <a:ext cx="1981200" cy="158496"/>
        </a:xfrm>
        <a:prstGeom prst="rect">
          <a:avLst/>
        </a:prstGeom>
      </xdr:spPr>
    </xdr:pic>
    <xdr:clientData/>
  </xdr:twoCellAnchor>
  <xdr:twoCellAnchor editAs="oneCell">
    <xdr:from>
      <xdr:col>6</xdr:col>
      <xdr:colOff>1206682</xdr:colOff>
      <xdr:row>6</xdr:row>
      <xdr:rowOff>228086</xdr:rowOff>
    </xdr:from>
    <xdr:to>
      <xdr:col>6</xdr:col>
      <xdr:colOff>2649040</xdr:colOff>
      <xdr:row>6</xdr:row>
      <xdr:rowOff>1656020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625F5692-1A86-4757-AF2E-6C16B1D082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5864" y="3056722"/>
          <a:ext cx="1442358" cy="1427934"/>
        </a:xfrm>
        <a:prstGeom prst="rect">
          <a:avLst/>
        </a:prstGeom>
      </xdr:spPr>
    </xdr:pic>
    <xdr:clientData/>
  </xdr:twoCellAnchor>
  <xdr:twoCellAnchor editAs="oneCell">
    <xdr:from>
      <xdr:col>6</xdr:col>
      <xdr:colOff>737346</xdr:colOff>
      <xdr:row>9</xdr:row>
      <xdr:rowOff>125844</xdr:rowOff>
    </xdr:from>
    <xdr:to>
      <xdr:col>6</xdr:col>
      <xdr:colOff>2270752</xdr:colOff>
      <xdr:row>9</xdr:row>
      <xdr:rowOff>1663451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AA154267-168E-4741-B5BC-0BBA0CF27FB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52" t="2826" r="2527" b="3134"/>
        <a:stretch/>
      </xdr:blipFill>
      <xdr:spPr>
        <a:xfrm>
          <a:off x="10816528" y="7872844"/>
          <a:ext cx="1533406" cy="1537607"/>
        </a:xfrm>
        <a:prstGeom prst="rect">
          <a:avLst/>
        </a:prstGeom>
      </xdr:spPr>
    </xdr:pic>
    <xdr:clientData/>
  </xdr:twoCellAnchor>
  <xdr:twoCellAnchor editAs="oneCell">
    <xdr:from>
      <xdr:col>6</xdr:col>
      <xdr:colOff>931034</xdr:colOff>
      <xdr:row>7</xdr:row>
      <xdr:rowOff>136930</xdr:rowOff>
    </xdr:from>
    <xdr:to>
      <xdr:col>6</xdr:col>
      <xdr:colOff>2129227</xdr:colOff>
      <xdr:row>7</xdr:row>
      <xdr:rowOff>1698575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5859E502-A8FB-4A50-AB57-67BEB3226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0216" y="4835930"/>
          <a:ext cx="1198193" cy="1561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7"/>
  <sheetViews>
    <sheetView showGridLines="0" tabSelected="1" zoomScale="70" zoomScaleNormal="70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37.54296875" style="3" bestFit="1" customWidth="1"/>
    <col min="4" max="4" width="11" style="78" customWidth="1"/>
    <col min="5" max="5" width="12" style="2" customWidth="1"/>
    <col min="6" max="6" width="76.54296875" style="3" customWidth="1"/>
    <col min="7" max="7" width="42.453125" style="3" customWidth="1"/>
    <col min="8" max="8" width="16.54296875" style="3" hidden="1" customWidth="1"/>
    <col min="9" max="9" width="24" style="1" bestFit="1" customWidth="1"/>
    <col min="10" max="10" width="23.6328125" style="1" customWidth="1"/>
    <col min="11" max="11" width="20.54296875" style="1" bestFit="1" customWidth="1"/>
    <col min="12" max="12" width="18.90625" style="1" customWidth="1"/>
    <col min="13" max="13" width="14.1796875" style="1" customWidth="1"/>
    <col min="14" max="14" width="26" style="1" hidden="1" customWidth="1"/>
    <col min="15" max="15" width="32.453125" style="1" customWidth="1"/>
    <col min="16" max="16" width="39" style="1" customWidth="1"/>
    <col min="17" max="17" width="29.6328125" style="1" customWidth="1"/>
    <col min="18" max="18" width="11.08984375" style="1" hidden="1" customWidth="1"/>
    <col min="19" max="19" width="30.36328125" style="4" customWidth="1"/>
    <col min="20" max="20" width="2.08984375" style="1" customWidth="1"/>
    <col min="21" max="16384" width="8.7265625" style="1"/>
  </cols>
  <sheetData>
    <row r="1" spans="1:20" ht="51" customHeight="1" x14ac:dyDescent="0.35">
      <c r="B1" s="112" t="s">
        <v>25</v>
      </c>
      <c r="C1" s="113"/>
      <c r="D1" s="113"/>
    </row>
    <row r="2" spans="1:20" ht="20.149999999999999" customHeight="1" x14ac:dyDescent="0.35">
      <c r="C2" s="1"/>
      <c r="D2" s="5"/>
      <c r="E2" s="6"/>
      <c r="F2" s="7"/>
      <c r="G2" s="7"/>
      <c r="H2" s="7"/>
      <c r="I2" s="7"/>
      <c r="J2" s="7"/>
      <c r="L2" s="8"/>
      <c r="M2" s="9"/>
      <c r="N2" s="9"/>
      <c r="O2" s="9"/>
      <c r="P2" s="9"/>
      <c r="Q2" s="9"/>
      <c r="R2" s="9"/>
      <c r="S2" s="10"/>
    </row>
    <row r="3" spans="1:20" ht="20.149999999999999" customHeight="1" x14ac:dyDescent="0.35">
      <c r="B3" s="83" t="s">
        <v>39</v>
      </c>
      <c r="C3" s="84"/>
      <c r="D3" s="85" t="s">
        <v>0</v>
      </c>
      <c r="E3" s="86"/>
      <c r="F3" s="89" t="s">
        <v>40</v>
      </c>
      <c r="G3" s="90"/>
      <c r="H3" s="11"/>
      <c r="I3" s="11"/>
      <c r="J3" s="11"/>
      <c r="K3" s="11"/>
      <c r="L3" s="11"/>
      <c r="N3" s="12"/>
    </row>
    <row r="4" spans="1:20" ht="20.149999999999999" customHeight="1" thickBot="1" x14ac:dyDescent="0.4">
      <c r="B4" s="83"/>
      <c r="C4" s="84"/>
      <c r="D4" s="87"/>
      <c r="E4" s="88"/>
      <c r="F4" s="89"/>
      <c r="G4" s="90"/>
      <c r="H4" s="7"/>
      <c r="I4" s="8"/>
      <c r="J4" s="8"/>
      <c r="L4" s="8"/>
      <c r="P4" s="13"/>
    </row>
    <row r="5" spans="1:20" ht="34.5" customHeight="1" thickBot="1" x14ac:dyDescent="0.4">
      <c r="B5" s="14"/>
      <c r="C5" s="15"/>
      <c r="D5" s="16"/>
      <c r="E5" s="16"/>
      <c r="F5" s="7"/>
      <c r="G5" s="7"/>
      <c r="H5" s="17"/>
      <c r="J5" s="18" t="s">
        <v>0</v>
      </c>
      <c r="S5" s="19"/>
    </row>
    <row r="6" spans="1:20" ht="77.25" customHeight="1" thickTop="1" thickBot="1" x14ac:dyDescent="0.4">
      <c r="B6" s="20" t="s">
        <v>1</v>
      </c>
      <c r="C6" s="21" t="s">
        <v>12</v>
      </c>
      <c r="D6" s="21" t="s">
        <v>2</v>
      </c>
      <c r="E6" s="21" t="s">
        <v>13</v>
      </c>
      <c r="F6" s="21" t="s">
        <v>14</v>
      </c>
      <c r="G6" s="21" t="s">
        <v>23</v>
      </c>
      <c r="H6" s="21" t="s">
        <v>15</v>
      </c>
      <c r="I6" s="21" t="s">
        <v>3</v>
      </c>
      <c r="J6" s="22" t="s">
        <v>4</v>
      </c>
      <c r="K6" s="23" t="s">
        <v>5</v>
      </c>
      <c r="L6" s="23" t="s">
        <v>6</v>
      </c>
      <c r="M6" s="21" t="s">
        <v>16</v>
      </c>
      <c r="N6" s="23" t="s">
        <v>32</v>
      </c>
      <c r="O6" s="23" t="s">
        <v>17</v>
      </c>
      <c r="P6" s="21" t="s">
        <v>18</v>
      </c>
      <c r="Q6" s="21" t="s">
        <v>19</v>
      </c>
      <c r="R6" s="21" t="s">
        <v>20</v>
      </c>
      <c r="S6" s="24" t="s">
        <v>21</v>
      </c>
      <c r="T6" s="25"/>
    </row>
    <row r="7" spans="1:20" ht="147" customHeight="1" thickTop="1" x14ac:dyDescent="0.35">
      <c r="A7" s="26"/>
      <c r="B7" s="27">
        <v>1</v>
      </c>
      <c r="C7" s="28" t="s">
        <v>26</v>
      </c>
      <c r="D7" s="29">
        <v>150</v>
      </c>
      <c r="E7" s="30" t="s">
        <v>22</v>
      </c>
      <c r="F7" s="31" t="s">
        <v>33</v>
      </c>
      <c r="G7" s="32"/>
      <c r="H7" s="33">
        <f t="shared" ref="H7:H11" si="0">D7*I7</f>
        <v>24750</v>
      </c>
      <c r="I7" s="34">
        <v>165</v>
      </c>
      <c r="J7" s="79"/>
      <c r="K7" s="35">
        <f t="shared" ref="K7:K11" si="1">D7*J7</f>
        <v>0</v>
      </c>
      <c r="L7" s="36" t="str">
        <f t="shared" ref="L7:L11" si="2">IF(ISNUMBER(J7), IF(J7&gt;I7,"NEVYHOVUJE","VYHOVUJE")," ")</f>
        <v xml:space="preserve"> </v>
      </c>
      <c r="M7" s="94" t="s">
        <v>31</v>
      </c>
      <c r="N7" s="105"/>
      <c r="O7" s="91" t="s">
        <v>24</v>
      </c>
      <c r="P7" s="94" t="s">
        <v>37</v>
      </c>
      <c r="Q7" s="97">
        <v>40</v>
      </c>
      <c r="R7" s="37"/>
      <c r="S7" s="100" t="s">
        <v>11</v>
      </c>
      <c r="T7" s="25"/>
    </row>
    <row r="8" spans="1:20" ht="142.75" customHeight="1" x14ac:dyDescent="0.35">
      <c r="B8" s="38">
        <v>2</v>
      </c>
      <c r="C8" s="39" t="s">
        <v>27</v>
      </c>
      <c r="D8" s="40">
        <v>300</v>
      </c>
      <c r="E8" s="41" t="s">
        <v>22</v>
      </c>
      <c r="F8" s="42" t="s">
        <v>38</v>
      </c>
      <c r="G8" s="43"/>
      <c r="H8" s="44">
        <f t="shared" si="0"/>
        <v>21000</v>
      </c>
      <c r="I8" s="45">
        <v>70</v>
      </c>
      <c r="J8" s="80"/>
      <c r="K8" s="46">
        <f t="shared" si="1"/>
        <v>0</v>
      </c>
      <c r="L8" s="47" t="str">
        <f t="shared" si="2"/>
        <v xml:space="preserve"> </v>
      </c>
      <c r="M8" s="103"/>
      <c r="N8" s="106"/>
      <c r="O8" s="92"/>
      <c r="P8" s="95"/>
      <c r="Q8" s="98"/>
      <c r="R8" s="48"/>
      <c r="S8" s="101"/>
      <c r="T8" s="25"/>
    </row>
    <row r="9" spans="1:20" ht="97.25" customHeight="1" x14ac:dyDescent="0.35">
      <c r="B9" s="38">
        <v>3</v>
      </c>
      <c r="C9" s="39" t="s">
        <v>28</v>
      </c>
      <c r="D9" s="40">
        <v>500</v>
      </c>
      <c r="E9" s="41" t="s">
        <v>22</v>
      </c>
      <c r="F9" s="42" t="s">
        <v>34</v>
      </c>
      <c r="G9" s="49"/>
      <c r="H9" s="44">
        <f t="shared" si="0"/>
        <v>20000</v>
      </c>
      <c r="I9" s="45">
        <v>40</v>
      </c>
      <c r="J9" s="80"/>
      <c r="K9" s="46">
        <f t="shared" si="1"/>
        <v>0</v>
      </c>
      <c r="L9" s="47" t="str">
        <f t="shared" si="2"/>
        <v xml:space="preserve"> </v>
      </c>
      <c r="M9" s="103"/>
      <c r="N9" s="106"/>
      <c r="O9" s="92"/>
      <c r="P9" s="95"/>
      <c r="Q9" s="98"/>
      <c r="R9" s="48"/>
      <c r="S9" s="101"/>
      <c r="T9" s="25"/>
    </row>
    <row r="10" spans="1:20" ht="141.65" customHeight="1" x14ac:dyDescent="0.35">
      <c r="B10" s="50">
        <v>4</v>
      </c>
      <c r="C10" s="51" t="s">
        <v>29</v>
      </c>
      <c r="D10" s="52">
        <v>200</v>
      </c>
      <c r="E10" s="53" t="s">
        <v>22</v>
      </c>
      <c r="F10" s="54" t="s">
        <v>35</v>
      </c>
      <c r="G10" s="55"/>
      <c r="H10" s="44">
        <f t="shared" si="0"/>
        <v>40000</v>
      </c>
      <c r="I10" s="56">
        <v>200</v>
      </c>
      <c r="J10" s="81"/>
      <c r="K10" s="46">
        <f t="shared" ref="K10" si="3">D10*J10</f>
        <v>0</v>
      </c>
      <c r="L10" s="47" t="str">
        <f t="shared" ref="L10" si="4">IF(ISNUMBER(J10), IF(J10&gt;I10,"NEVYHOVUJE","VYHOVUJE")," ")</f>
        <v xml:space="preserve"> </v>
      </c>
      <c r="M10" s="103"/>
      <c r="N10" s="106"/>
      <c r="O10" s="92"/>
      <c r="P10" s="95"/>
      <c r="Q10" s="98"/>
      <c r="R10" s="57"/>
      <c r="S10" s="101"/>
      <c r="T10" s="25"/>
    </row>
    <row r="11" spans="1:20" ht="150" customHeight="1" thickBot="1" x14ac:dyDescent="0.4">
      <c r="B11" s="58">
        <v>5</v>
      </c>
      <c r="C11" s="59" t="s">
        <v>30</v>
      </c>
      <c r="D11" s="60">
        <v>1000</v>
      </c>
      <c r="E11" s="61" t="s">
        <v>22</v>
      </c>
      <c r="F11" s="62" t="s">
        <v>36</v>
      </c>
      <c r="G11" s="63"/>
      <c r="H11" s="64">
        <f t="shared" si="0"/>
        <v>25000</v>
      </c>
      <c r="I11" s="65">
        <v>25</v>
      </c>
      <c r="J11" s="82"/>
      <c r="K11" s="66">
        <f t="shared" si="1"/>
        <v>0</v>
      </c>
      <c r="L11" s="67" t="str">
        <f t="shared" si="2"/>
        <v xml:space="preserve"> </v>
      </c>
      <c r="M11" s="104"/>
      <c r="N11" s="107"/>
      <c r="O11" s="93"/>
      <c r="P11" s="96"/>
      <c r="Q11" s="99"/>
      <c r="R11" s="68"/>
      <c r="S11" s="102"/>
      <c r="T11" s="25"/>
    </row>
    <row r="12" spans="1:20" ht="13.5" customHeight="1" thickTop="1" thickBot="1" x14ac:dyDescent="0.4">
      <c r="C12" s="1"/>
      <c r="D12" s="1"/>
      <c r="E12" s="1"/>
      <c r="F12" s="1"/>
      <c r="G12" s="1"/>
      <c r="H12" s="1"/>
      <c r="K12" s="69"/>
    </row>
    <row r="13" spans="1:20" ht="60.75" customHeight="1" thickTop="1" thickBot="1" x14ac:dyDescent="0.4">
      <c r="B13" s="117" t="s">
        <v>7</v>
      </c>
      <c r="C13" s="117"/>
      <c r="D13" s="117"/>
      <c r="E13" s="117"/>
      <c r="F13" s="117"/>
      <c r="G13" s="70"/>
      <c r="H13" s="71"/>
      <c r="I13" s="72" t="s">
        <v>8</v>
      </c>
      <c r="J13" s="114" t="s">
        <v>9</v>
      </c>
      <c r="K13" s="115"/>
      <c r="L13" s="116"/>
      <c r="M13" s="73"/>
      <c r="N13" s="17"/>
      <c r="O13" s="17"/>
      <c r="P13" s="17"/>
      <c r="Q13" s="17"/>
      <c r="R13" s="17"/>
      <c r="S13" s="74"/>
    </row>
    <row r="14" spans="1:20" ht="33" customHeight="1" thickTop="1" thickBot="1" x14ac:dyDescent="0.4">
      <c r="B14" s="108" t="s">
        <v>10</v>
      </c>
      <c r="C14" s="108"/>
      <c r="D14" s="108"/>
      <c r="E14" s="108"/>
      <c r="F14" s="108"/>
      <c r="G14" s="75"/>
      <c r="H14" s="76"/>
      <c r="I14" s="77">
        <f>SUM(H7:H11)</f>
        <v>130750</v>
      </c>
      <c r="J14" s="109">
        <f>SUM(K7:K11)</f>
        <v>0</v>
      </c>
      <c r="K14" s="110"/>
      <c r="L14" s="111"/>
      <c r="M14" s="73"/>
      <c r="R14" s="17"/>
      <c r="S14" s="74"/>
    </row>
    <row r="15" spans="1:20" ht="14.15" customHeight="1" thickTop="1" x14ac:dyDescent="0.35"/>
    <row r="16" spans="1:20" ht="14.25" customHeight="1" x14ac:dyDescent="0.35"/>
    <row r="17" ht="14.15" customHeight="1" x14ac:dyDescent="0.35"/>
    <row r="18" ht="14.25" customHeight="1" x14ac:dyDescent="0.35"/>
    <row r="19" ht="14.25" customHeight="1" x14ac:dyDescent="0.35"/>
    <row r="20" ht="14.1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L0E7AbEbrKFFf2kwB2cOvkRVC5dXcnReLZmCG6acIym7SdbRAwDrIBXfQtpydd20f+oRl1X1/+0dneh+nE8xMw==" saltValue="n/nZDmwWo3u4ahxQWof6DA==" spinCount="100000" sheet="1" objects="1" scenarios="1"/>
  <mergeCells count="14">
    <mergeCell ref="B1:D1"/>
    <mergeCell ref="J13:L13"/>
    <mergeCell ref="B13:F13"/>
    <mergeCell ref="Q7:Q11"/>
    <mergeCell ref="S7:S11"/>
    <mergeCell ref="M7:M11"/>
    <mergeCell ref="N7:N11"/>
    <mergeCell ref="B14:F14"/>
    <mergeCell ref="J14:L14"/>
    <mergeCell ref="B3:C4"/>
    <mergeCell ref="D3:E4"/>
    <mergeCell ref="F3:G4"/>
    <mergeCell ref="O7:O11"/>
    <mergeCell ref="P7:P11"/>
  </mergeCells>
  <conditionalFormatting sqref="D7:D10 B7:B11">
    <cfRule type="containsBlanks" dxfId="13" priority="88">
      <formula>LEN(TRIM(B7))=0</formula>
    </cfRule>
  </conditionalFormatting>
  <conditionalFormatting sqref="B7:B11">
    <cfRule type="cellIs" dxfId="12" priority="83" operator="greaterThanOrEqual">
      <formula>1</formula>
    </cfRule>
  </conditionalFormatting>
  <conditionalFormatting sqref="L7:L11">
    <cfRule type="cellIs" dxfId="11" priority="80" operator="equal">
      <formula>"VYHOVUJE"</formula>
    </cfRule>
  </conditionalFormatting>
  <conditionalFormatting sqref="L7:L11">
    <cfRule type="cellIs" dxfId="10" priority="79" operator="equal">
      <formula>"NEVYHOVUJE"</formula>
    </cfRule>
  </conditionalFormatting>
  <conditionalFormatting sqref="J7">
    <cfRule type="containsBlanks" dxfId="9" priority="50">
      <formula>LEN(TRIM(J7))=0</formula>
    </cfRule>
  </conditionalFormatting>
  <conditionalFormatting sqref="J7">
    <cfRule type="notContainsBlanks" dxfId="8" priority="49">
      <formula>LEN(TRIM(J7))&gt;0</formula>
    </cfRule>
  </conditionalFormatting>
  <conditionalFormatting sqref="J7:J11">
    <cfRule type="notContainsBlanks" dxfId="7" priority="48">
      <formula>LEN(TRIM(J7))&gt;0</formula>
    </cfRule>
  </conditionalFormatting>
  <conditionalFormatting sqref="J8:J10">
    <cfRule type="containsBlanks" dxfId="6" priority="47">
      <formula>LEN(TRIM(J8))=0</formula>
    </cfRule>
  </conditionalFormatting>
  <conditionalFormatting sqref="J8:J10">
    <cfRule type="notContainsBlanks" dxfId="5" priority="46">
      <formula>LEN(TRIM(J8))&gt;0</formula>
    </cfRule>
  </conditionalFormatting>
  <conditionalFormatting sqref="J8:J10">
    <cfRule type="notContainsBlanks" dxfId="4" priority="45">
      <formula>LEN(TRIM(J8))&gt;0</formula>
    </cfRule>
  </conditionalFormatting>
  <conditionalFormatting sqref="D11">
    <cfRule type="containsBlanks" dxfId="3" priority="44">
      <formula>LEN(TRIM(D11))=0</formula>
    </cfRule>
  </conditionalFormatting>
  <conditionalFormatting sqref="J11">
    <cfRule type="containsBlanks" dxfId="2" priority="42">
      <formula>LEN(TRIM(J11))=0</formula>
    </cfRule>
  </conditionalFormatting>
  <conditionalFormatting sqref="J11">
    <cfRule type="notContainsBlanks" dxfId="1" priority="41">
      <formula>LEN(TRIM(J11))&gt;0</formula>
    </cfRule>
  </conditionalFormatting>
  <conditionalFormatting sqref="J11">
    <cfRule type="notContainsBlanks" dxfId="0" priority="40">
      <formula>LEN(TRIM(J11))&gt;0</formula>
    </cfRule>
  </conditionalFormatting>
  <dataValidations disablePrompts="1" count="2">
    <dataValidation type="list" showInputMessage="1" showErrorMessage="1" sqref="E7:E11" xr:uid="{354766CB-D34D-4043-985E-78A75C2E98DD}">
      <formula1>"ks,bal,sada,"</formula1>
    </dataValidation>
    <dataValidation type="list" allowBlank="1" showInputMessage="1" showErrorMessage="1" sqref="S7" xr:uid="{FF7830E4-00A3-43C0-BC30-F032355EAD8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3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2022-06-02T10:42:58Z</cp:lastPrinted>
  <dcterms:created xsi:type="dcterms:W3CDTF">2014-03-05T12:43:32Z</dcterms:created>
  <dcterms:modified xsi:type="dcterms:W3CDTF">2022-06-02T10:51:00Z</dcterms:modified>
</cp:coreProperties>
</file>