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USERS\vitkov\VT\VT 2022\051\1 výzva\"/>
    </mc:Choice>
  </mc:AlternateContent>
  <xr:revisionPtr revIDLastSave="0" documentId="13_ncr:1_{3F2CCC33-2EF7-4699-B3A0-E17D80513F15}" xr6:coauthVersionLast="36" xr6:coauthVersionMax="36" xr10:uidLastSave="{00000000-0000-0000-0000-000000000000}"/>
  <bookViews>
    <workbookView xWindow="0" yWindow="0" windowWidth="28800" windowHeight="982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technika'!$A$6:$V$37</definedName>
    <definedName name="_xlnm.Print_Area" localSheetId="0">'Výpočetní technika'!$B$1:$V$41</definedName>
  </definedNames>
  <calcPr calcId="191029"/>
</workbook>
</file>

<file path=xl/calcChain.xml><?xml version="1.0" encoding="utf-8"?>
<calcChain xmlns="http://schemas.openxmlformats.org/spreadsheetml/2006/main">
  <c r="T16" i="1" l="1"/>
  <c r="S17" i="1"/>
  <c r="S18" i="1"/>
  <c r="S23" i="1"/>
  <c r="T24" i="1"/>
  <c r="T26" i="1"/>
  <c r="S27" i="1"/>
  <c r="S30" i="1"/>
  <c r="T33" i="1"/>
  <c r="T34" i="1"/>
  <c r="S35" i="1"/>
  <c r="S36" i="1"/>
  <c r="T22" i="1"/>
  <c r="T28" i="1"/>
  <c r="T17" i="1"/>
  <c r="T18" i="1"/>
  <c r="S19" i="1"/>
  <c r="T19" i="1"/>
  <c r="S20" i="1"/>
  <c r="T20" i="1"/>
  <c r="S21" i="1"/>
  <c r="T21" i="1"/>
  <c r="S25" i="1"/>
  <c r="T25" i="1"/>
  <c r="S26" i="1"/>
  <c r="T27" i="1"/>
  <c r="S28" i="1"/>
  <c r="S29" i="1"/>
  <c r="T29" i="1"/>
  <c r="S31" i="1"/>
  <c r="T31" i="1"/>
  <c r="S32" i="1"/>
  <c r="T32" i="1"/>
  <c r="S33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16" i="1"/>
  <c r="T36" i="1" l="1"/>
  <c r="S24" i="1"/>
  <c r="T35" i="1"/>
  <c r="S34" i="1"/>
  <c r="T23" i="1"/>
  <c r="T30" i="1"/>
  <c r="S22" i="1"/>
  <c r="S16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37" i="1"/>
  <c r="T37" i="1"/>
  <c r="P8" i="1"/>
  <c r="P9" i="1"/>
  <c r="P10" i="1"/>
  <c r="P11" i="1"/>
  <c r="P12" i="1"/>
  <c r="P13" i="1"/>
  <c r="P14" i="1"/>
  <c r="P15" i="1"/>
  <c r="P37" i="1"/>
  <c r="S7" i="1"/>
  <c r="P7" i="1"/>
  <c r="R40" i="1" l="1"/>
  <c r="T7" i="1"/>
  <c r="Q40" i="1"/>
</calcChain>
</file>

<file path=xl/sharedStrings.xml><?xml version="1.0" encoding="utf-8"?>
<sst xmlns="http://schemas.openxmlformats.org/spreadsheetml/2006/main" count="134" uniqueCount="101">
  <si>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</si>
  <si>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</si>
  <si>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</si>
  <si>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</si>
  <si>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</si>
  <si>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</si>
  <si>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</si>
  <si>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</si>
  <si>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</si>
  <si>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</si>
  <si>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</si>
  <si>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30233100-2 - Počítačové paměťové jednotky </t>
  </si>
  <si>
    <t xml:space="preserve">30236100-3 - Rozšíření paměti 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</si>
  <si>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</si>
  <si>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</si>
  <si>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</si>
  <si>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</si>
  <si>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</si>
  <si>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</si>
  <si>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</si>
  <si>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</si>
  <si>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</si>
  <si>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</si>
  <si>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</si>
  <si>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</si>
  <si>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</si>
  <si>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</si>
  <si>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</si>
  <si>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</si>
  <si>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</si>
  <si>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</si>
  <si>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</si>
  <si>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</si>
  <si>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</si>
  <si>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051 - 2022 </t>
  </si>
  <si>
    <t>Interní HDD do NAS</t>
  </si>
  <si>
    <t>Zdroj normalní</t>
  </si>
  <si>
    <t>GBIC modul</t>
  </si>
  <si>
    <t>UTP kabel cat6</t>
  </si>
  <si>
    <t>Paměť DDR4 32GB</t>
  </si>
  <si>
    <t>Paměť DDR3 32GB</t>
  </si>
  <si>
    <t>Paměť DDR3 16GB</t>
  </si>
  <si>
    <t>USB prodlužovačka 3m</t>
  </si>
  <si>
    <t>USB prodlužovačka 5m</t>
  </si>
  <si>
    <t>USB kabel</t>
  </si>
  <si>
    <t>USB - HDMI kabel</t>
  </si>
  <si>
    <t>USB-C kabel</t>
  </si>
  <si>
    <t>USB-SATA konvertor</t>
  </si>
  <si>
    <t>Kabel HDMI/DisplayPort</t>
  </si>
  <si>
    <t>Kabel HDMI</t>
  </si>
  <si>
    <t>Kabel DisplayPort (DP)/HDMI</t>
  </si>
  <si>
    <t>Ing. David Lávička, Ph.D.,
Tel.: 605 726 363,
37763 4712</t>
  </si>
  <si>
    <t>Teslova 9a, 
301 00 Plzeň,
Nové technologie – výzkumné centrum,
budova F - místnost TF 207</t>
  </si>
  <si>
    <t>Společná faktura</t>
  </si>
  <si>
    <t>Název: Výpočetní a experimentální design pokročilých materiálů s novými funkcionalitami (VEDPMNF)
Číslo projektu: CZ.02.1.01/0.0/0.0/15_003/0000358</t>
  </si>
  <si>
    <t>GAČR (doc. J. Minár) 20-18725S Rentgenová absorpční spektra</t>
  </si>
  <si>
    <t>SSD disk 2,5"</t>
  </si>
  <si>
    <t>SSD disk M.2</t>
  </si>
  <si>
    <t>SSD disk M.2 (rozhraní PCIe 3.0).
Rychlost čtení min. 3000MB/s.
Rychlost zápisu min. 2000MB/s.
Životnost min. 800TBW.</t>
  </si>
  <si>
    <t>Interní HDD o kapacitě min. 8000 GB.
Min. 7 200 otáček.
Cache min. 256 MB.
Formát 3,5".
Rozhraní SAS III (12 Gbit/s).
Určený pro běh 24/7.</t>
  </si>
  <si>
    <t>Formát 2,5".
Min. kapacita 1 TB.
Životnost min. 600TBW.</t>
  </si>
  <si>
    <t>Kapacita min. 4000 TB.
Pevný disk 3,5".
SATA III.
Cache min. 256 MB.
Min. 5400 ot/min.
Určený pro běh 24/7.</t>
  </si>
  <si>
    <t>Zdroj  výkonný</t>
  </si>
  <si>
    <t>Počítačový zdroj 650W, ATX, 80 PLUS Gold, účinnost min. 90%, 4 ks PCIe (8-pin / 6+2-pin), 6 × SATA, odpojitelné kabely, aktivní PFC, tepelná regulace otáček a síťový vypínač, 120 mm ventilátor, Semi modulární, hloubka 140 mm.</t>
  </si>
  <si>
    <t>PDU lišta</t>
  </si>
  <si>
    <t>Stojanová PDU, základní, 0U, 16A, 230V, min. 20xC13; konektor IEC C20.</t>
  </si>
  <si>
    <t xml:space="preserve">Patch kabel délka 1 m, UTP, cat.6, RJ45.   </t>
  </si>
  <si>
    <t>Patch kabel 2m</t>
  </si>
  <si>
    <t>Patch kabel 1m</t>
  </si>
  <si>
    <t xml:space="preserve">Patch kabel délka 2 m, UTP, cat.6, RJ45.   </t>
  </si>
  <si>
    <t>Patch kabel 3m</t>
  </si>
  <si>
    <t xml:space="preserve">Patch kabel délka 3 m, UTP, cat.6, RJ45.   </t>
  </si>
  <si>
    <t>Patch kabel 5m</t>
  </si>
  <si>
    <t xml:space="preserve">Patch kabel délka 5 m, UTP, cat.6, RJ45.   </t>
  </si>
  <si>
    <t>Patch kabel 10m</t>
  </si>
  <si>
    <t xml:space="preserve">Patch kabel délka 10 m, UTP, cat.6, RJ45.   </t>
  </si>
  <si>
    <t>Vyvazovací patch</t>
  </si>
  <si>
    <t>Vyvazovací panel 19", 1U, plastový.</t>
  </si>
  <si>
    <t>SFP-10G-SR Compatible 10GBASE-SR SFP+ 850nm 300m DOM Duplex LC MMF Transceiver Module.</t>
  </si>
  <si>
    <t>Optický patch kabel 3m</t>
  </si>
  <si>
    <t>Optický patch kabel 5m</t>
  </si>
  <si>
    <t>UTP drát cat6, balení min. 305 m.</t>
  </si>
  <si>
    <t>Kabel USB A-A, délka 3 m, 2.0 prodlužovací, barva černá.</t>
  </si>
  <si>
    <t>Kabel USB A-A, délka 5 m, 2.0 prodlužovací, barva černá.</t>
  </si>
  <si>
    <t>Datový kabel propojovací, délka 2 m.
Male konektory: 1x USB-C (USB 2.0), 1x USB-A (USB 2.0).
Stíněný kabel.
Podpora rychlonabíjení a Sync &amp; Charge až 3 A.
Rovné zakončení.</t>
  </si>
  <si>
    <t>Kabel USB-C - HDMI, 4K@60Hz, délka min. 1,8 m, barva černá.</t>
  </si>
  <si>
    <t>Datový kabel propojovací, délka 1 m.
Male konektory: 2x USB-C (USB 2.0).
Oboustranná koncovka.
Kovové tělo.
Power Delivery 3,0.
Podpora rychlonabíjení.
Rovné zakončení.</t>
  </si>
  <si>
    <t>Konvertor pro připojení IDE/SATA disku či mechaniky do USB, včetně napájecího zdroje, USB 2.0.</t>
  </si>
  <si>
    <t>Video kabel propojovací, délka 1 m.
Male konektory: 1x DVI-D Dual Link, 1x HDMI (HDMI 1.4).
Pozlacené konektory.
Rovné zakončení.</t>
  </si>
  <si>
    <t xml:space="preserve">Kabel HDMI /DVI </t>
  </si>
  <si>
    <t>Kabel HDMI na VGA</t>
  </si>
  <si>
    <t>Redukce přenosová rychlost až 10.2Gb/s, rozlišení až FullHD 1920x1080, jednosměrný přenos, pozlacené konektory.</t>
  </si>
  <si>
    <t>Kabel HDMI/DisplayPort, délka min. 1,8 m (CC-DP-HDMI-6), černý.</t>
  </si>
  <si>
    <t>Video kabel propojovací, délka min. 1,5 m.
Male konektory: 1x DisplayPort (Displayport 1.2), 1x HDMI (HDMI 1.4).
Pozlacené konektory.
Oboustranná koncovka a stíněný kabel.
Rovné zakončení.</t>
  </si>
  <si>
    <t>Video kabel oboustranné HDMI/M.
Rozhranní HDMI 1.4.
Rozlišení až UltraHD 4K@30Hz/60Hz (2160p).
Min. 8 zvukových kanálů.
Propustnost až 10.2GB/s.
Propojovací, trojité stínění, pozlacené konektory.</t>
  </si>
  <si>
    <t>Kapacita min. 32GB, DDR3, min. 1600 MHz, LRDIMM, PC3L-12800L.</t>
  </si>
  <si>
    <t>Kapacita min. 32GB, DDR4, min. 2666 MHz, RDIMM ECC Registered CL19 Dual Rank.</t>
  </si>
  <si>
    <t>Kapacita min. 16GB, 2Rx4, PC3L-12800R, DDR3- min. 1600 MHz.</t>
  </si>
  <si>
    <t>Délka 3 m, LC UPC to LC UPC Duplex OS2 Single Mode PVC (OFNR) 2.0 mm Fiber Optic Patch Cable.</t>
  </si>
  <si>
    <t>Délka 5 m, LC UPC to LC UPC Duplex OS2 Single Mode PVC (OFNR) 2.0 mm Fiber Optic Patch Cable.</t>
  </si>
  <si>
    <r>
      <t>Počítačový zdroj 1000W, ATX, 80 PLUS Platinum, účinnost min. 92%, 8 ks PCIe (8-pin / 6+2-pin),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 xml:space="preserve"> × SATA, odpojitelné kabely, aktivní PFC, tepelná regulace otáček, síťový vypínač a zero RPM mode, 135 mm ventilátor, plně modulární, hloubka </t>
    </r>
    <r>
      <rPr>
        <b/>
        <sz val="11"/>
        <color rgb="FFFF0000"/>
        <rFont val="Calibri"/>
        <family val="2"/>
        <charset val="238"/>
        <scheme val="minor"/>
      </rPr>
      <t xml:space="preserve">190 </t>
    </r>
    <r>
      <rPr>
        <sz val="11"/>
        <color theme="1"/>
        <rFont val="Calibri"/>
        <family val="2"/>
        <charset val="238"/>
        <scheme val="minor"/>
      </rPr>
      <t>mm.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</si>
</sst>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8" fillId="0" borderId="0"/>
  </cellStyleXfs>
  <cellXfs count="13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 wrapText="1"/>
    </xf>
    <xf numFmtId="0" fontId="0" fillId="0" borderId="0" xfId="0" applyFill="1" applyBorder="1"/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3" fontId="0" fillId="2" borderId="22" xfId="0" applyNumberForma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164" fontId="0" fillId="3" borderId="23" xfId="0" applyNumberFormat="1" applyFill="1" applyBorder="1" applyAlignment="1">
      <alignment horizontal="right" vertical="center" indent="1"/>
    </xf>
    <xf numFmtId="0" fontId="3" fillId="6" borderId="15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3" fillId="6" borderId="23" xfId="0" applyFont="1" applyFill="1" applyBorder="1" applyAlignment="1">
      <alignment horizontal="left" vertical="center" wrapText="1" indent="1"/>
    </xf>
    <xf numFmtId="0" fontId="3" fillId="6" borderId="19" xfId="0" applyFont="1" applyFill="1" applyBorder="1" applyAlignment="1">
      <alignment horizontal="left" vertical="center" wrapText="1" indent="1"/>
    </xf>
    <xf numFmtId="0" fontId="12" fillId="6" borderId="23" xfId="0" applyFont="1" applyFill="1" applyBorder="1" applyAlignment="1">
      <alignment horizontal="left" vertical="center" wrapText="1" indent="1"/>
    </xf>
    <xf numFmtId="3" fontId="0" fillId="7" borderId="16" xfId="0" applyNumberForma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 inden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0" fontId="14" fillId="4" borderId="23" xfId="0" applyFont="1" applyFill="1" applyBorder="1" applyAlignment="1" applyProtection="1">
      <alignment horizontal="left" vertical="center" wrapText="1" indent="1"/>
      <protection locked="0"/>
    </xf>
    <xf numFmtId="0" fontId="14" fillId="4" borderId="19" xfId="0" applyFont="1" applyFill="1" applyBorder="1" applyAlignment="1" applyProtection="1">
      <alignment horizontal="lef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9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7"/>
  <sheetViews>
    <sheetView tabSelected="1" topLeftCell="K1" zoomScale="80" zoomScaleNormal="80" workbookViewId="0">
      <selection activeCell="R7" sqref="R7:R3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07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" style="1" customWidth="1"/>
    <col min="11" max="11" width="51" style="5" customWidth="1"/>
    <col min="12" max="12" width="32.140625" style="5" customWidth="1"/>
    <col min="13" max="13" width="29.85546875" style="5" customWidth="1"/>
    <col min="14" max="14" width="41.85546875" style="4" customWidth="1"/>
    <col min="15" max="15" width="27.4257812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7.85546875" style="6" customWidth="1"/>
    <col min="23" max="16384" width="9.140625" style="5"/>
  </cols>
  <sheetData>
    <row r="1" spans="1:22" ht="40.9" customHeight="1" x14ac:dyDescent="0.25">
      <c r="B1" s="100" t="s">
        <v>34</v>
      </c>
      <c r="C1" s="101"/>
      <c r="D1" s="101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84"/>
      <c r="E3" s="84"/>
      <c r="F3" s="84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84"/>
      <c r="E4" s="84"/>
      <c r="F4" s="84"/>
      <c r="G4" s="84"/>
      <c r="H4" s="8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02" t="s">
        <v>2</v>
      </c>
      <c r="H5" s="103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14</v>
      </c>
      <c r="D6" s="39" t="s">
        <v>4</v>
      </c>
      <c r="E6" s="39" t="s">
        <v>15</v>
      </c>
      <c r="F6" s="39" t="s">
        <v>16</v>
      </c>
      <c r="G6" s="44" t="s">
        <v>25</v>
      </c>
      <c r="H6" s="45" t="s">
        <v>27</v>
      </c>
      <c r="I6" s="40" t="s">
        <v>17</v>
      </c>
      <c r="J6" s="39" t="s">
        <v>18</v>
      </c>
      <c r="K6" s="39" t="s">
        <v>33</v>
      </c>
      <c r="L6" s="41" t="s">
        <v>19</v>
      </c>
      <c r="M6" s="42" t="s">
        <v>20</v>
      </c>
      <c r="N6" s="41" t="s">
        <v>21</v>
      </c>
      <c r="O6" s="39" t="s">
        <v>30</v>
      </c>
      <c r="P6" s="41" t="s">
        <v>22</v>
      </c>
      <c r="Q6" s="39" t="s">
        <v>5</v>
      </c>
      <c r="R6" s="43" t="s">
        <v>6</v>
      </c>
      <c r="S6" s="83" t="s">
        <v>7</v>
      </c>
      <c r="T6" s="83" t="s">
        <v>8</v>
      </c>
      <c r="U6" s="41" t="s">
        <v>23</v>
      </c>
      <c r="V6" s="41" t="s">
        <v>24</v>
      </c>
    </row>
    <row r="7" spans="1:22" ht="75" customHeight="1" thickTop="1" x14ac:dyDescent="0.25">
      <c r="A7" s="20"/>
      <c r="B7" s="48">
        <v>1</v>
      </c>
      <c r="C7" s="49" t="s">
        <v>56</v>
      </c>
      <c r="D7" s="50">
        <v>2</v>
      </c>
      <c r="E7" s="51" t="s">
        <v>26</v>
      </c>
      <c r="F7" s="77" t="s">
        <v>60</v>
      </c>
      <c r="G7" s="129"/>
      <c r="H7" s="104" t="s">
        <v>31</v>
      </c>
      <c r="I7" s="110" t="s">
        <v>53</v>
      </c>
      <c r="J7" s="113" t="s">
        <v>32</v>
      </c>
      <c r="K7" s="110" t="s">
        <v>55</v>
      </c>
      <c r="L7" s="107"/>
      <c r="M7" s="89" t="s">
        <v>51</v>
      </c>
      <c r="N7" s="89" t="s">
        <v>52</v>
      </c>
      <c r="O7" s="86">
        <v>30</v>
      </c>
      <c r="P7" s="52">
        <f>D7*Q7</f>
        <v>4800</v>
      </c>
      <c r="Q7" s="53">
        <v>2400</v>
      </c>
      <c r="R7" s="133"/>
      <c r="S7" s="54">
        <f>D7*R7</f>
        <v>0</v>
      </c>
      <c r="T7" s="55" t="str">
        <f t="shared" ref="T7" si="0">IF(ISNUMBER(R7), IF(R7&gt;Q7,"NEVYHOVUJE","VYHOVUJE")," ")</f>
        <v xml:space="preserve"> </v>
      </c>
      <c r="U7" s="97"/>
      <c r="V7" s="92" t="s">
        <v>11</v>
      </c>
    </row>
    <row r="8" spans="1:22" ht="78" customHeight="1" x14ac:dyDescent="0.25">
      <c r="A8" s="20"/>
      <c r="B8" s="56">
        <v>2</v>
      </c>
      <c r="C8" s="57" t="s">
        <v>57</v>
      </c>
      <c r="D8" s="58">
        <v>2</v>
      </c>
      <c r="E8" s="59" t="s">
        <v>26</v>
      </c>
      <c r="F8" s="78" t="s">
        <v>58</v>
      </c>
      <c r="G8" s="130"/>
      <c r="H8" s="105"/>
      <c r="I8" s="111"/>
      <c r="J8" s="114"/>
      <c r="K8" s="98"/>
      <c r="L8" s="108"/>
      <c r="M8" s="90"/>
      <c r="N8" s="90"/>
      <c r="O8" s="87"/>
      <c r="P8" s="60">
        <f>D8*Q8</f>
        <v>5000</v>
      </c>
      <c r="Q8" s="61">
        <v>2500</v>
      </c>
      <c r="R8" s="134"/>
      <c r="S8" s="62">
        <f>D8*R8</f>
        <v>0</v>
      </c>
      <c r="T8" s="63" t="str">
        <f t="shared" ref="T8:T37" si="1">IF(ISNUMBER(R8), IF(R8&gt;Q8,"NEVYHOVUJE","VYHOVUJE")," ")</f>
        <v xml:space="preserve"> </v>
      </c>
      <c r="U8" s="98"/>
      <c r="V8" s="93"/>
    </row>
    <row r="9" spans="1:22" ht="117.75" customHeight="1" x14ac:dyDescent="0.25">
      <c r="A9" s="20"/>
      <c r="B9" s="56">
        <v>3</v>
      </c>
      <c r="C9" s="57" t="s">
        <v>35</v>
      </c>
      <c r="D9" s="58">
        <v>1</v>
      </c>
      <c r="E9" s="59" t="s">
        <v>26</v>
      </c>
      <c r="F9" s="78" t="s">
        <v>59</v>
      </c>
      <c r="G9" s="130"/>
      <c r="H9" s="105"/>
      <c r="I9" s="111"/>
      <c r="J9" s="114"/>
      <c r="K9" s="98"/>
      <c r="L9" s="108"/>
      <c r="M9" s="90"/>
      <c r="N9" s="90"/>
      <c r="O9" s="87"/>
      <c r="P9" s="60">
        <f>D9*Q9</f>
        <v>9000</v>
      </c>
      <c r="Q9" s="61">
        <v>9000</v>
      </c>
      <c r="R9" s="134"/>
      <c r="S9" s="62">
        <f>D9*R9</f>
        <v>0</v>
      </c>
      <c r="T9" s="63" t="str">
        <f t="shared" si="1"/>
        <v xml:space="preserve"> </v>
      </c>
      <c r="U9" s="98"/>
      <c r="V9" s="93"/>
    </row>
    <row r="10" spans="1:22" ht="111.75" customHeight="1" x14ac:dyDescent="0.25">
      <c r="A10" s="20"/>
      <c r="B10" s="56">
        <v>4</v>
      </c>
      <c r="C10" s="57" t="s">
        <v>35</v>
      </c>
      <c r="D10" s="58">
        <v>2</v>
      </c>
      <c r="E10" s="59" t="s">
        <v>26</v>
      </c>
      <c r="F10" s="78" t="s">
        <v>61</v>
      </c>
      <c r="G10" s="130"/>
      <c r="H10" s="105"/>
      <c r="I10" s="111"/>
      <c r="J10" s="114"/>
      <c r="K10" s="98"/>
      <c r="L10" s="108"/>
      <c r="M10" s="90"/>
      <c r="N10" s="90"/>
      <c r="O10" s="87"/>
      <c r="P10" s="60">
        <f>D10*Q10</f>
        <v>5000</v>
      </c>
      <c r="Q10" s="61">
        <v>2500</v>
      </c>
      <c r="R10" s="134"/>
      <c r="S10" s="62">
        <f>D10*R10</f>
        <v>0</v>
      </c>
      <c r="T10" s="63" t="str">
        <f t="shared" si="1"/>
        <v xml:space="preserve"> </v>
      </c>
      <c r="U10" s="98"/>
      <c r="V10" s="94"/>
    </row>
    <row r="11" spans="1:22" ht="75" customHeight="1" x14ac:dyDescent="0.25">
      <c r="A11" s="20"/>
      <c r="B11" s="82">
        <v>5</v>
      </c>
      <c r="C11" s="57" t="s">
        <v>62</v>
      </c>
      <c r="D11" s="58">
        <v>1</v>
      </c>
      <c r="E11" s="59" t="s">
        <v>26</v>
      </c>
      <c r="F11" s="85" t="s">
        <v>100</v>
      </c>
      <c r="G11" s="130"/>
      <c r="H11" s="105"/>
      <c r="I11" s="111"/>
      <c r="J11" s="114"/>
      <c r="K11" s="98"/>
      <c r="L11" s="108"/>
      <c r="M11" s="90"/>
      <c r="N11" s="90"/>
      <c r="O11" s="87"/>
      <c r="P11" s="60">
        <f>D11*Q11</f>
        <v>4000</v>
      </c>
      <c r="Q11" s="61">
        <v>4000</v>
      </c>
      <c r="R11" s="134"/>
      <c r="S11" s="62">
        <f>D11*R11</f>
        <v>0</v>
      </c>
      <c r="T11" s="63" t="str">
        <f t="shared" si="1"/>
        <v xml:space="preserve"> </v>
      </c>
      <c r="U11" s="98"/>
      <c r="V11" s="95" t="s">
        <v>13</v>
      </c>
    </row>
    <row r="12" spans="1:22" ht="65.25" customHeight="1" x14ac:dyDescent="0.25">
      <c r="A12" s="20"/>
      <c r="B12" s="56">
        <v>6</v>
      </c>
      <c r="C12" s="57" t="s">
        <v>36</v>
      </c>
      <c r="D12" s="58">
        <v>1</v>
      </c>
      <c r="E12" s="59" t="s">
        <v>26</v>
      </c>
      <c r="F12" s="78" t="s">
        <v>63</v>
      </c>
      <c r="G12" s="130"/>
      <c r="H12" s="105"/>
      <c r="I12" s="111"/>
      <c r="J12" s="114"/>
      <c r="K12" s="98"/>
      <c r="L12" s="108"/>
      <c r="M12" s="90"/>
      <c r="N12" s="90"/>
      <c r="O12" s="87"/>
      <c r="P12" s="60">
        <f>D12*Q12</f>
        <v>2000</v>
      </c>
      <c r="Q12" s="61">
        <v>2000</v>
      </c>
      <c r="R12" s="134"/>
      <c r="S12" s="62">
        <f>D12*R12</f>
        <v>0</v>
      </c>
      <c r="T12" s="63" t="str">
        <f t="shared" si="1"/>
        <v xml:space="preserve"> </v>
      </c>
      <c r="U12" s="98"/>
      <c r="V12" s="93"/>
    </row>
    <row r="13" spans="1:22" ht="38.25" customHeight="1" x14ac:dyDescent="0.25">
      <c r="A13" s="20"/>
      <c r="B13" s="56">
        <v>7</v>
      </c>
      <c r="C13" s="57" t="s">
        <v>64</v>
      </c>
      <c r="D13" s="58">
        <v>1</v>
      </c>
      <c r="E13" s="59" t="s">
        <v>26</v>
      </c>
      <c r="F13" s="78" t="s">
        <v>65</v>
      </c>
      <c r="G13" s="130"/>
      <c r="H13" s="105"/>
      <c r="I13" s="111"/>
      <c r="J13" s="114"/>
      <c r="K13" s="116"/>
      <c r="L13" s="108"/>
      <c r="M13" s="90"/>
      <c r="N13" s="90"/>
      <c r="O13" s="87"/>
      <c r="P13" s="60">
        <f>D13*Q13</f>
        <v>12000</v>
      </c>
      <c r="Q13" s="61">
        <v>12000</v>
      </c>
      <c r="R13" s="134"/>
      <c r="S13" s="62">
        <f>D13*R13</f>
        <v>0</v>
      </c>
      <c r="T13" s="63" t="str">
        <f t="shared" si="1"/>
        <v xml:space="preserve"> </v>
      </c>
      <c r="U13" s="98"/>
      <c r="V13" s="93"/>
    </row>
    <row r="14" spans="1:22" ht="38.25" customHeight="1" x14ac:dyDescent="0.25">
      <c r="A14" s="20"/>
      <c r="B14" s="56">
        <v>8</v>
      </c>
      <c r="C14" s="57" t="s">
        <v>68</v>
      </c>
      <c r="D14" s="58">
        <v>30</v>
      </c>
      <c r="E14" s="59" t="s">
        <v>26</v>
      </c>
      <c r="F14" s="78" t="s">
        <v>66</v>
      </c>
      <c r="G14" s="130"/>
      <c r="H14" s="105"/>
      <c r="I14" s="111"/>
      <c r="J14" s="114"/>
      <c r="K14" s="117" t="s">
        <v>54</v>
      </c>
      <c r="L14" s="108"/>
      <c r="M14" s="90"/>
      <c r="N14" s="90"/>
      <c r="O14" s="87"/>
      <c r="P14" s="60">
        <f>D14*Q14</f>
        <v>750</v>
      </c>
      <c r="Q14" s="61">
        <v>25</v>
      </c>
      <c r="R14" s="134"/>
      <c r="S14" s="62">
        <f>D14*R14</f>
        <v>0</v>
      </c>
      <c r="T14" s="63" t="str">
        <f t="shared" si="1"/>
        <v xml:space="preserve"> </v>
      </c>
      <c r="U14" s="98"/>
      <c r="V14" s="93"/>
    </row>
    <row r="15" spans="1:22" ht="38.25" customHeight="1" x14ac:dyDescent="0.25">
      <c r="A15" s="20"/>
      <c r="B15" s="56">
        <v>9</v>
      </c>
      <c r="C15" s="57" t="s">
        <v>67</v>
      </c>
      <c r="D15" s="58">
        <v>30</v>
      </c>
      <c r="E15" s="59" t="s">
        <v>26</v>
      </c>
      <c r="F15" s="78" t="s">
        <v>69</v>
      </c>
      <c r="G15" s="130"/>
      <c r="H15" s="105"/>
      <c r="I15" s="111"/>
      <c r="J15" s="114"/>
      <c r="K15" s="118"/>
      <c r="L15" s="108"/>
      <c r="M15" s="90"/>
      <c r="N15" s="90"/>
      <c r="O15" s="87"/>
      <c r="P15" s="60">
        <f>D15*Q15</f>
        <v>1500</v>
      </c>
      <c r="Q15" s="61">
        <v>50</v>
      </c>
      <c r="R15" s="134"/>
      <c r="S15" s="62">
        <f>D15*R15</f>
        <v>0</v>
      </c>
      <c r="T15" s="63" t="str">
        <f t="shared" si="1"/>
        <v xml:space="preserve"> </v>
      </c>
      <c r="U15" s="98"/>
      <c r="V15" s="93"/>
    </row>
    <row r="16" spans="1:22" ht="38.25" customHeight="1" x14ac:dyDescent="0.25">
      <c r="A16" s="20"/>
      <c r="B16" s="56">
        <v>10</v>
      </c>
      <c r="C16" s="57" t="s">
        <v>70</v>
      </c>
      <c r="D16" s="58">
        <v>30</v>
      </c>
      <c r="E16" s="59" t="s">
        <v>26</v>
      </c>
      <c r="F16" s="78" t="s">
        <v>71</v>
      </c>
      <c r="G16" s="130"/>
      <c r="H16" s="105"/>
      <c r="I16" s="111"/>
      <c r="J16" s="114"/>
      <c r="K16" s="118"/>
      <c r="L16" s="108"/>
      <c r="M16" s="90"/>
      <c r="N16" s="90"/>
      <c r="O16" s="87"/>
      <c r="P16" s="60">
        <f>D16*Q16</f>
        <v>1800</v>
      </c>
      <c r="Q16" s="61">
        <v>60</v>
      </c>
      <c r="R16" s="134"/>
      <c r="S16" s="62">
        <f>D16*R16</f>
        <v>0</v>
      </c>
      <c r="T16" s="63" t="str">
        <f t="shared" ref="T16" si="2">IF(ISNUMBER(R16), IF(R16&gt;Q16,"NEVYHOVUJE","VYHOVUJE")," ")</f>
        <v xml:space="preserve"> </v>
      </c>
      <c r="U16" s="98"/>
      <c r="V16" s="93"/>
    </row>
    <row r="17" spans="1:22" ht="38.25" customHeight="1" x14ac:dyDescent="0.25">
      <c r="A17" s="20"/>
      <c r="B17" s="72">
        <v>11</v>
      </c>
      <c r="C17" s="73" t="s">
        <v>72</v>
      </c>
      <c r="D17" s="74">
        <v>5</v>
      </c>
      <c r="E17" s="75" t="s">
        <v>26</v>
      </c>
      <c r="F17" s="79" t="s">
        <v>73</v>
      </c>
      <c r="G17" s="131"/>
      <c r="H17" s="105"/>
      <c r="I17" s="111"/>
      <c r="J17" s="114"/>
      <c r="K17" s="118"/>
      <c r="L17" s="108"/>
      <c r="M17" s="90"/>
      <c r="N17" s="90"/>
      <c r="O17" s="87"/>
      <c r="P17" s="60">
        <f>D17*Q17</f>
        <v>450</v>
      </c>
      <c r="Q17" s="76">
        <v>90</v>
      </c>
      <c r="R17" s="135"/>
      <c r="S17" s="62">
        <f>D17*R17</f>
        <v>0</v>
      </c>
      <c r="T17" s="63" t="str">
        <f t="shared" ref="T17:T36" si="3">IF(ISNUMBER(R17), IF(R17&gt;Q17,"NEVYHOVUJE","VYHOVUJE")," ")</f>
        <v xml:space="preserve"> </v>
      </c>
      <c r="U17" s="98"/>
      <c r="V17" s="93"/>
    </row>
    <row r="18" spans="1:22" ht="38.25" customHeight="1" x14ac:dyDescent="0.25">
      <c r="A18" s="20"/>
      <c r="B18" s="72">
        <v>12</v>
      </c>
      <c r="C18" s="73" t="s">
        <v>74</v>
      </c>
      <c r="D18" s="74">
        <v>5</v>
      </c>
      <c r="E18" s="75" t="s">
        <v>26</v>
      </c>
      <c r="F18" s="79" t="s">
        <v>75</v>
      </c>
      <c r="G18" s="131"/>
      <c r="H18" s="105"/>
      <c r="I18" s="111"/>
      <c r="J18" s="114"/>
      <c r="K18" s="118"/>
      <c r="L18" s="108"/>
      <c r="M18" s="90"/>
      <c r="N18" s="90"/>
      <c r="O18" s="87"/>
      <c r="P18" s="60">
        <f>D18*Q18</f>
        <v>800</v>
      </c>
      <c r="Q18" s="76">
        <v>160</v>
      </c>
      <c r="R18" s="135"/>
      <c r="S18" s="62">
        <f>D18*R18</f>
        <v>0</v>
      </c>
      <c r="T18" s="63" t="str">
        <f t="shared" si="3"/>
        <v xml:space="preserve"> </v>
      </c>
      <c r="U18" s="98"/>
      <c r="V18" s="93"/>
    </row>
    <row r="19" spans="1:22" ht="38.25" customHeight="1" x14ac:dyDescent="0.25">
      <c r="A19" s="20"/>
      <c r="B19" s="72">
        <v>13</v>
      </c>
      <c r="C19" s="73" t="s">
        <v>76</v>
      </c>
      <c r="D19" s="74">
        <v>10</v>
      </c>
      <c r="E19" s="75" t="s">
        <v>26</v>
      </c>
      <c r="F19" s="79" t="s">
        <v>77</v>
      </c>
      <c r="G19" s="131"/>
      <c r="H19" s="105"/>
      <c r="I19" s="111"/>
      <c r="J19" s="114"/>
      <c r="K19" s="118"/>
      <c r="L19" s="108"/>
      <c r="M19" s="90"/>
      <c r="N19" s="90"/>
      <c r="O19" s="87"/>
      <c r="P19" s="60">
        <f>D19*Q19</f>
        <v>2500</v>
      </c>
      <c r="Q19" s="76">
        <v>250</v>
      </c>
      <c r="R19" s="135"/>
      <c r="S19" s="62">
        <f>D19*R19</f>
        <v>0</v>
      </c>
      <c r="T19" s="63" t="str">
        <f t="shared" si="3"/>
        <v xml:space="preserve"> </v>
      </c>
      <c r="U19" s="98"/>
      <c r="V19" s="93"/>
    </row>
    <row r="20" spans="1:22" ht="38.25" customHeight="1" x14ac:dyDescent="0.25">
      <c r="A20" s="20"/>
      <c r="B20" s="72">
        <v>14</v>
      </c>
      <c r="C20" s="73" t="s">
        <v>37</v>
      </c>
      <c r="D20" s="74">
        <v>2</v>
      </c>
      <c r="E20" s="75" t="s">
        <v>26</v>
      </c>
      <c r="F20" s="81" t="s">
        <v>78</v>
      </c>
      <c r="G20" s="131"/>
      <c r="H20" s="105"/>
      <c r="I20" s="111"/>
      <c r="J20" s="114"/>
      <c r="K20" s="118"/>
      <c r="L20" s="108"/>
      <c r="M20" s="90"/>
      <c r="N20" s="90"/>
      <c r="O20" s="87"/>
      <c r="P20" s="60">
        <f>D20*Q20</f>
        <v>1000</v>
      </c>
      <c r="Q20" s="76">
        <v>500</v>
      </c>
      <c r="R20" s="135"/>
      <c r="S20" s="62">
        <f>D20*R20</f>
        <v>0</v>
      </c>
      <c r="T20" s="63" t="str">
        <f t="shared" si="3"/>
        <v xml:space="preserve"> </v>
      </c>
      <c r="U20" s="98"/>
      <c r="V20" s="93"/>
    </row>
    <row r="21" spans="1:22" ht="38.25" customHeight="1" x14ac:dyDescent="0.25">
      <c r="A21" s="20"/>
      <c r="B21" s="72">
        <v>15</v>
      </c>
      <c r="C21" s="73" t="s">
        <v>79</v>
      </c>
      <c r="D21" s="74">
        <v>4</v>
      </c>
      <c r="E21" s="75" t="s">
        <v>26</v>
      </c>
      <c r="F21" s="81" t="s">
        <v>98</v>
      </c>
      <c r="G21" s="131"/>
      <c r="H21" s="105"/>
      <c r="I21" s="111"/>
      <c r="J21" s="114"/>
      <c r="K21" s="118"/>
      <c r="L21" s="108"/>
      <c r="M21" s="90"/>
      <c r="N21" s="90"/>
      <c r="O21" s="87"/>
      <c r="P21" s="60">
        <f>D21*Q21</f>
        <v>600</v>
      </c>
      <c r="Q21" s="76">
        <v>150</v>
      </c>
      <c r="R21" s="135"/>
      <c r="S21" s="62">
        <f>D21*R21</f>
        <v>0</v>
      </c>
      <c r="T21" s="63" t="str">
        <f t="shared" si="3"/>
        <v xml:space="preserve"> </v>
      </c>
      <c r="U21" s="98"/>
      <c r="V21" s="93"/>
    </row>
    <row r="22" spans="1:22" ht="38.25" customHeight="1" x14ac:dyDescent="0.25">
      <c r="A22" s="20"/>
      <c r="B22" s="72">
        <v>16</v>
      </c>
      <c r="C22" s="73" t="s">
        <v>80</v>
      </c>
      <c r="D22" s="74">
        <v>4</v>
      </c>
      <c r="E22" s="75" t="s">
        <v>26</v>
      </c>
      <c r="F22" s="81" t="s">
        <v>99</v>
      </c>
      <c r="G22" s="131"/>
      <c r="H22" s="105"/>
      <c r="I22" s="111"/>
      <c r="J22" s="114"/>
      <c r="K22" s="118"/>
      <c r="L22" s="108"/>
      <c r="M22" s="90"/>
      <c r="N22" s="90"/>
      <c r="O22" s="87"/>
      <c r="P22" s="60">
        <f>D22*Q22</f>
        <v>800</v>
      </c>
      <c r="Q22" s="76">
        <v>200</v>
      </c>
      <c r="R22" s="135"/>
      <c r="S22" s="62">
        <f>D22*R22</f>
        <v>0</v>
      </c>
      <c r="T22" s="63" t="str">
        <f t="shared" si="3"/>
        <v xml:space="preserve"> </v>
      </c>
      <c r="U22" s="98"/>
      <c r="V22" s="93"/>
    </row>
    <row r="23" spans="1:22" ht="38.25" customHeight="1" x14ac:dyDescent="0.25">
      <c r="A23" s="20"/>
      <c r="B23" s="72">
        <v>17</v>
      </c>
      <c r="C23" s="73" t="s">
        <v>38</v>
      </c>
      <c r="D23" s="74">
        <v>1</v>
      </c>
      <c r="E23" s="75" t="s">
        <v>26</v>
      </c>
      <c r="F23" s="79" t="s">
        <v>81</v>
      </c>
      <c r="G23" s="131"/>
      <c r="H23" s="105"/>
      <c r="I23" s="111"/>
      <c r="J23" s="114"/>
      <c r="K23" s="118"/>
      <c r="L23" s="108"/>
      <c r="M23" s="90"/>
      <c r="N23" s="90"/>
      <c r="O23" s="87"/>
      <c r="P23" s="60">
        <f>D23*Q23</f>
        <v>3500</v>
      </c>
      <c r="Q23" s="76">
        <v>3500</v>
      </c>
      <c r="R23" s="135"/>
      <c r="S23" s="62">
        <f>D23*R23</f>
        <v>0</v>
      </c>
      <c r="T23" s="63" t="str">
        <f t="shared" si="3"/>
        <v xml:space="preserve"> </v>
      </c>
      <c r="U23" s="98"/>
      <c r="V23" s="94"/>
    </row>
    <row r="24" spans="1:22" ht="38.25" customHeight="1" x14ac:dyDescent="0.25">
      <c r="A24" s="20"/>
      <c r="B24" s="72">
        <v>18</v>
      </c>
      <c r="C24" s="73" t="s">
        <v>39</v>
      </c>
      <c r="D24" s="74">
        <v>3</v>
      </c>
      <c r="E24" s="75" t="s">
        <v>26</v>
      </c>
      <c r="F24" s="81" t="s">
        <v>96</v>
      </c>
      <c r="G24" s="131"/>
      <c r="H24" s="105"/>
      <c r="I24" s="111"/>
      <c r="J24" s="114"/>
      <c r="K24" s="118"/>
      <c r="L24" s="108"/>
      <c r="M24" s="90"/>
      <c r="N24" s="90"/>
      <c r="O24" s="87"/>
      <c r="P24" s="60">
        <f>D24*Q24</f>
        <v>12600</v>
      </c>
      <c r="Q24" s="76">
        <v>4200</v>
      </c>
      <c r="R24" s="135"/>
      <c r="S24" s="62">
        <f>D24*R24</f>
        <v>0</v>
      </c>
      <c r="T24" s="63" t="str">
        <f t="shared" si="3"/>
        <v xml:space="preserve"> </v>
      </c>
      <c r="U24" s="98"/>
      <c r="V24" s="95" t="s">
        <v>12</v>
      </c>
    </row>
    <row r="25" spans="1:22" ht="38.25" customHeight="1" x14ac:dyDescent="0.25">
      <c r="A25" s="20"/>
      <c r="B25" s="72">
        <v>19</v>
      </c>
      <c r="C25" s="73" t="s">
        <v>40</v>
      </c>
      <c r="D25" s="74">
        <v>3</v>
      </c>
      <c r="E25" s="75" t="s">
        <v>26</v>
      </c>
      <c r="F25" s="81" t="s">
        <v>95</v>
      </c>
      <c r="G25" s="131"/>
      <c r="H25" s="105"/>
      <c r="I25" s="111"/>
      <c r="J25" s="114"/>
      <c r="K25" s="118"/>
      <c r="L25" s="108"/>
      <c r="M25" s="90"/>
      <c r="N25" s="90"/>
      <c r="O25" s="87"/>
      <c r="P25" s="60">
        <f>D25*Q25</f>
        <v>10500</v>
      </c>
      <c r="Q25" s="76">
        <v>3500</v>
      </c>
      <c r="R25" s="135"/>
      <c r="S25" s="62">
        <f>D25*R25</f>
        <v>0</v>
      </c>
      <c r="T25" s="63" t="str">
        <f t="shared" si="3"/>
        <v xml:space="preserve"> </v>
      </c>
      <c r="U25" s="98"/>
      <c r="V25" s="93"/>
    </row>
    <row r="26" spans="1:22" ht="38.25" customHeight="1" x14ac:dyDescent="0.25">
      <c r="A26" s="20"/>
      <c r="B26" s="72">
        <v>20</v>
      </c>
      <c r="C26" s="73" t="s">
        <v>41</v>
      </c>
      <c r="D26" s="74">
        <v>3</v>
      </c>
      <c r="E26" s="75" t="s">
        <v>26</v>
      </c>
      <c r="F26" s="81" t="s">
        <v>97</v>
      </c>
      <c r="G26" s="131"/>
      <c r="H26" s="105"/>
      <c r="I26" s="111"/>
      <c r="J26" s="114"/>
      <c r="K26" s="118"/>
      <c r="L26" s="108"/>
      <c r="M26" s="90"/>
      <c r="N26" s="90"/>
      <c r="O26" s="87"/>
      <c r="P26" s="60">
        <f>D26*Q26</f>
        <v>4500</v>
      </c>
      <c r="Q26" s="76">
        <v>1500</v>
      </c>
      <c r="R26" s="135"/>
      <c r="S26" s="62">
        <f>D26*R26</f>
        <v>0</v>
      </c>
      <c r="T26" s="63" t="str">
        <f t="shared" si="3"/>
        <v xml:space="preserve"> </v>
      </c>
      <c r="U26" s="98"/>
      <c r="V26" s="94"/>
    </row>
    <row r="27" spans="1:22" ht="38.25" customHeight="1" x14ac:dyDescent="0.25">
      <c r="A27" s="20"/>
      <c r="B27" s="72">
        <v>21</v>
      </c>
      <c r="C27" s="73" t="s">
        <v>42</v>
      </c>
      <c r="D27" s="74">
        <v>2</v>
      </c>
      <c r="E27" s="75" t="s">
        <v>26</v>
      </c>
      <c r="F27" s="79" t="s">
        <v>82</v>
      </c>
      <c r="G27" s="131"/>
      <c r="H27" s="105"/>
      <c r="I27" s="111"/>
      <c r="J27" s="114"/>
      <c r="K27" s="118"/>
      <c r="L27" s="108"/>
      <c r="M27" s="90"/>
      <c r="N27" s="90"/>
      <c r="O27" s="87"/>
      <c r="P27" s="60">
        <f>D27*Q27</f>
        <v>120</v>
      </c>
      <c r="Q27" s="76">
        <v>60</v>
      </c>
      <c r="R27" s="135"/>
      <c r="S27" s="62">
        <f>D27*R27</f>
        <v>0</v>
      </c>
      <c r="T27" s="63" t="str">
        <f t="shared" si="3"/>
        <v xml:space="preserve"> </v>
      </c>
      <c r="U27" s="98"/>
      <c r="V27" s="95" t="s">
        <v>13</v>
      </c>
    </row>
    <row r="28" spans="1:22" ht="38.25" customHeight="1" x14ac:dyDescent="0.25">
      <c r="A28" s="20"/>
      <c r="B28" s="72">
        <v>22</v>
      </c>
      <c r="C28" s="73" t="s">
        <v>43</v>
      </c>
      <c r="D28" s="74">
        <v>2</v>
      </c>
      <c r="E28" s="75" t="s">
        <v>26</v>
      </c>
      <c r="F28" s="79" t="s">
        <v>83</v>
      </c>
      <c r="G28" s="131"/>
      <c r="H28" s="105"/>
      <c r="I28" s="111"/>
      <c r="J28" s="114"/>
      <c r="K28" s="118"/>
      <c r="L28" s="108"/>
      <c r="M28" s="90"/>
      <c r="N28" s="90"/>
      <c r="O28" s="87"/>
      <c r="P28" s="60">
        <f>D28*Q28</f>
        <v>420</v>
      </c>
      <c r="Q28" s="76">
        <v>210</v>
      </c>
      <c r="R28" s="135"/>
      <c r="S28" s="62">
        <f>D28*R28</f>
        <v>0</v>
      </c>
      <c r="T28" s="63" t="str">
        <f t="shared" si="3"/>
        <v xml:space="preserve"> </v>
      </c>
      <c r="U28" s="98"/>
      <c r="V28" s="93"/>
    </row>
    <row r="29" spans="1:22" ht="92.25" customHeight="1" x14ac:dyDescent="0.25">
      <c r="A29" s="20"/>
      <c r="B29" s="72">
        <v>23</v>
      </c>
      <c r="C29" s="73" t="s">
        <v>44</v>
      </c>
      <c r="D29" s="74">
        <v>3</v>
      </c>
      <c r="E29" s="75" t="s">
        <v>26</v>
      </c>
      <c r="F29" s="79" t="s">
        <v>84</v>
      </c>
      <c r="G29" s="131"/>
      <c r="H29" s="105"/>
      <c r="I29" s="111"/>
      <c r="J29" s="114"/>
      <c r="K29" s="118"/>
      <c r="L29" s="108"/>
      <c r="M29" s="90"/>
      <c r="N29" s="90"/>
      <c r="O29" s="87"/>
      <c r="P29" s="60">
        <f>D29*Q29</f>
        <v>210</v>
      </c>
      <c r="Q29" s="76">
        <v>70</v>
      </c>
      <c r="R29" s="135"/>
      <c r="S29" s="62">
        <f>D29*R29</f>
        <v>0</v>
      </c>
      <c r="T29" s="63" t="str">
        <f t="shared" si="3"/>
        <v xml:space="preserve"> </v>
      </c>
      <c r="U29" s="98"/>
      <c r="V29" s="93"/>
    </row>
    <row r="30" spans="1:22" ht="38.25" customHeight="1" x14ac:dyDescent="0.25">
      <c r="A30" s="20"/>
      <c r="B30" s="72">
        <v>24</v>
      </c>
      <c r="C30" s="73" t="s">
        <v>45</v>
      </c>
      <c r="D30" s="74">
        <v>1</v>
      </c>
      <c r="E30" s="75" t="s">
        <v>26</v>
      </c>
      <c r="F30" s="79" t="s">
        <v>85</v>
      </c>
      <c r="G30" s="131"/>
      <c r="H30" s="105"/>
      <c r="I30" s="111"/>
      <c r="J30" s="114"/>
      <c r="K30" s="118"/>
      <c r="L30" s="108"/>
      <c r="M30" s="90"/>
      <c r="N30" s="90"/>
      <c r="O30" s="87"/>
      <c r="P30" s="60">
        <f>D30*Q30</f>
        <v>350</v>
      </c>
      <c r="Q30" s="76">
        <v>350</v>
      </c>
      <c r="R30" s="135"/>
      <c r="S30" s="62">
        <f>D30*R30</f>
        <v>0</v>
      </c>
      <c r="T30" s="63" t="str">
        <f t="shared" si="3"/>
        <v xml:space="preserve"> </v>
      </c>
      <c r="U30" s="98"/>
      <c r="V30" s="93"/>
    </row>
    <row r="31" spans="1:22" ht="127.5" customHeight="1" x14ac:dyDescent="0.25">
      <c r="A31" s="20"/>
      <c r="B31" s="72">
        <v>25</v>
      </c>
      <c r="C31" s="73" t="s">
        <v>46</v>
      </c>
      <c r="D31" s="74">
        <v>4</v>
      </c>
      <c r="E31" s="75" t="s">
        <v>26</v>
      </c>
      <c r="F31" s="79" t="s">
        <v>86</v>
      </c>
      <c r="G31" s="131"/>
      <c r="H31" s="105"/>
      <c r="I31" s="111"/>
      <c r="J31" s="114"/>
      <c r="K31" s="118"/>
      <c r="L31" s="108"/>
      <c r="M31" s="90"/>
      <c r="N31" s="90"/>
      <c r="O31" s="87"/>
      <c r="P31" s="60">
        <f>D31*Q31</f>
        <v>400</v>
      </c>
      <c r="Q31" s="76">
        <v>100</v>
      </c>
      <c r="R31" s="135"/>
      <c r="S31" s="62">
        <f>D31*R31</f>
        <v>0</v>
      </c>
      <c r="T31" s="63" t="str">
        <f t="shared" si="3"/>
        <v xml:space="preserve"> </v>
      </c>
      <c r="U31" s="98"/>
      <c r="V31" s="93"/>
    </row>
    <row r="32" spans="1:22" ht="38.25" customHeight="1" x14ac:dyDescent="0.25">
      <c r="A32" s="20"/>
      <c r="B32" s="72">
        <v>26</v>
      </c>
      <c r="C32" s="73" t="s">
        <v>47</v>
      </c>
      <c r="D32" s="74">
        <v>2</v>
      </c>
      <c r="E32" s="75" t="s">
        <v>26</v>
      </c>
      <c r="F32" s="79" t="s">
        <v>87</v>
      </c>
      <c r="G32" s="131"/>
      <c r="H32" s="105"/>
      <c r="I32" s="111"/>
      <c r="J32" s="114"/>
      <c r="K32" s="118"/>
      <c r="L32" s="108"/>
      <c r="M32" s="90"/>
      <c r="N32" s="90"/>
      <c r="O32" s="87"/>
      <c r="P32" s="60">
        <f>D32*Q32</f>
        <v>1060</v>
      </c>
      <c r="Q32" s="76">
        <v>530</v>
      </c>
      <c r="R32" s="135"/>
      <c r="S32" s="62">
        <f>D32*R32</f>
        <v>0</v>
      </c>
      <c r="T32" s="63" t="str">
        <f t="shared" si="3"/>
        <v xml:space="preserve"> </v>
      </c>
      <c r="U32" s="98"/>
      <c r="V32" s="93"/>
    </row>
    <row r="33" spans="1:22" ht="76.5" customHeight="1" x14ac:dyDescent="0.25">
      <c r="A33" s="20"/>
      <c r="B33" s="72">
        <v>27</v>
      </c>
      <c r="C33" s="73" t="s">
        <v>89</v>
      </c>
      <c r="D33" s="74">
        <v>2</v>
      </c>
      <c r="E33" s="75" t="s">
        <v>26</v>
      </c>
      <c r="F33" s="79" t="s">
        <v>88</v>
      </c>
      <c r="G33" s="131"/>
      <c r="H33" s="105"/>
      <c r="I33" s="111"/>
      <c r="J33" s="114"/>
      <c r="K33" s="118"/>
      <c r="L33" s="108"/>
      <c r="M33" s="90"/>
      <c r="N33" s="90"/>
      <c r="O33" s="87"/>
      <c r="P33" s="60">
        <f>D33*Q33</f>
        <v>220</v>
      </c>
      <c r="Q33" s="76">
        <v>110</v>
      </c>
      <c r="R33" s="135"/>
      <c r="S33" s="62">
        <f>D33*R33</f>
        <v>0</v>
      </c>
      <c r="T33" s="63" t="str">
        <f t="shared" si="3"/>
        <v xml:space="preserve"> </v>
      </c>
      <c r="U33" s="98"/>
      <c r="V33" s="93"/>
    </row>
    <row r="34" spans="1:22" ht="38.25" customHeight="1" x14ac:dyDescent="0.25">
      <c r="A34" s="20"/>
      <c r="B34" s="72">
        <v>28</v>
      </c>
      <c r="C34" s="73" t="s">
        <v>90</v>
      </c>
      <c r="D34" s="74">
        <v>1</v>
      </c>
      <c r="E34" s="75" t="s">
        <v>26</v>
      </c>
      <c r="F34" s="79" t="s">
        <v>91</v>
      </c>
      <c r="G34" s="131"/>
      <c r="H34" s="105"/>
      <c r="I34" s="111"/>
      <c r="J34" s="114"/>
      <c r="K34" s="118"/>
      <c r="L34" s="108"/>
      <c r="M34" s="90"/>
      <c r="N34" s="90"/>
      <c r="O34" s="87"/>
      <c r="P34" s="60">
        <f>D34*Q34</f>
        <v>120</v>
      </c>
      <c r="Q34" s="76">
        <v>120</v>
      </c>
      <c r="R34" s="135"/>
      <c r="S34" s="62">
        <f>D34*R34</f>
        <v>0</v>
      </c>
      <c r="T34" s="63" t="str">
        <f t="shared" si="3"/>
        <v xml:space="preserve"> </v>
      </c>
      <c r="U34" s="98"/>
      <c r="V34" s="93"/>
    </row>
    <row r="35" spans="1:22" ht="38.25" customHeight="1" x14ac:dyDescent="0.25">
      <c r="A35" s="20"/>
      <c r="B35" s="72">
        <v>29</v>
      </c>
      <c r="C35" s="73" t="s">
        <v>48</v>
      </c>
      <c r="D35" s="74">
        <v>2</v>
      </c>
      <c r="E35" s="75" t="s">
        <v>26</v>
      </c>
      <c r="F35" s="79" t="s">
        <v>92</v>
      </c>
      <c r="G35" s="131"/>
      <c r="H35" s="105"/>
      <c r="I35" s="111"/>
      <c r="J35" s="114"/>
      <c r="K35" s="118"/>
      <c r="L35" s="108"/>
      <c r="M35" s="90"/>
      <c r="N35" s="90"/>
      <c r="O35" s="87"/>
      <c r="P35" s="60">
        <f>D35*Q35</f>
        <v>400</v>
      </c>
      <c r="Q35" s="76">
        <v>200</v>
      </c>
      <c r="R35" s="135"/>
      <c r="S35" s="62">
        <f>D35*R35</f>
        <v>0</v>
      </c>
      <c r="T35" s="63" t="str">
        <f t="shared" si="3"/>
        <v xml:space="preserve"> </v>
      </c>
      <c r="U35" s="98"/>
      <c r="V35" s="93"/>
    </row>
    <row r="36" spans="1:22" ht="106.5" customHeight="1" x14ac:dyDescent="0.25">
      <c r="A36" s="20"/>
      <c r="B36" s="72">
        <v>30</v>
      </c>
      <c r="C36" s="73" t="s">
        <v>49</v>
      </c>
      <c r="D36" s="74">
        <v>2</v>
      </c>
      <c r="E36" s="75" t="s">
        <v>26</v>
      </c>
      <c r="F36" s="79" t="s">
        <v>94</v>
      </c>
      <c r="G36" s="131"/>
      <c r="H36" s="105"/>
      <c r="I36" s="111"/>
      <c r="J36" s="114"/>
      <c r="K36" s="118"/>
      <c r="L36" s="108"/>
      <c r="M36" s="90"/>
      <c r="N36" s="90"/>
      <c r="O36" s="87"/>
      <c r="P36" s="60">
        <f>D36*Q36</f>
        <v>160</v>
      </c>
      <c r="Q36" s="76">
        <v>80</v>
      </c>
      <c r="R36" s="135"/>
      <c r="S36" s="62">
        <f>D36*R36</f>
        <v>0</v>
      </c>
      <c r="T36" s="63" t="str">
        <f t="shared" si="3"/>
        <v xml:space="preserve"> </v>
      </c>
      <c r="U36" s="98"/>
      <c r="V36" s="93"/>
    </row>
    <row r="37" spans="1:22" ht="99.75" customHeight="1" thickBot="1" x14ac:dyDescent="0.3">
      <c r="A37" s="20"/>
      <c r="B37" s="64">
        <v>31</v>
      </c>
      <c r="C37" s="65" t="s">
        <v>50</v>
      </c>
      <c r="D37" s="66">
        <v>3</v>
      </c>
      <c r="E37" s="71" t="s">
        <v>26</v>
      </c>
      <c r="F37" s="80" t="s">
        <v>93</v>
      </c>
      <c r="G37" s="132"/>
      <c r="H37" s="106"/>
      <c r="I37" s="112"/>
      <c r="J37" s="115"/>
      <c r="K37" s="119"/>
      <c r="L37" s="109"/>
      <c r="M37" s="91"/>
      <c r="N37" s="91"/>
      <c r="O37" s="88"/>
      <c r="P37" s="67">
        <f>D37*Q37</f>
        <v>840</v>
      </c>
      <c r="Q37" s="68">
        <v>280</v>
      </c>
      <c r="R37" s="136"/>
      <c r="S37" s="69">
        <f>D37*R37</f>
        <v>0</v>
      </c>
      <c r="T37" s="70" t="str">
        <f t="shared" si="1"/>
        <v xml:space="preserve"> </v>
      </c>
      <c r="U37" s="99"/>
      <c r="V37" s="96"/>
    </row>
    <row r="38" spans="1:22" ht="17.45" customHeight="1" thickTop="1" thickBot="1" x14ac:dyDescent="0.3">
      <c r="C38" s="5"/>
      <c r="D38" s="5"/>
      <c r="E38" s="5"/>
      <c r="F38" s="5"/>
      <c r="G38" s="33"/>
      <c r="H38" s="33"/>
      <c r="I38" s="5"/>
      <c r="J38" s="5"/>
      <c r="N38" s="5"/>
      <c r="O38" s="5"/>
      <c r="P38" s="5"/>
    </row>
    <row r="39" spans="1:22" ht="51.75" customHeight="1" thickTop="1" thickBot="1" x14ac:dyDescent="0.3">
      <c r="B39" s="127" t="s">
        <v>29</v>
      </c>
      <c r="C39" s="127"/>
      <c r="D39" s="127"/>
      <c r="E39" s="127"/>
      <c r="F39" s="127"/>
      <c r="G39" s="127"/>
      <c r="H39" s="47"/>
      <c r="I39" s="47"/>
      <c r="J39" s="21"/>
      <c r="K39" s="21"/>
      <c r="L39" s="7"/>
      <c r="M39" s="7"/>
      <c r="N39" s="7"/>
      <c r="O39" s="22"/>
      <c r="P39" s="22"/>
      <c r="Q39" s="23" t="s">
        <v>9</v>
      </c>
      <c r="R39" s="124" t="s">
        <v>10</v>
      </c>
      <c r="S39" s="125"/>
      <c r="T39" s="126"/>
      <c r="U39" s="24"/>
      <c r="V39" s="25"/>
    </row>
    <row r="40" spans="1:22" ht="50.45" customHeight="1" thickTop="1" thickBot="1" x14ac:dyDescent="0.3">
      <c r="B40" s="128"/>
      <c r="C40" s="128"/>
      <c r="D40" s="128"/>
      <c r="E40" s="128"/>
      <c r="F40" s="128"/>
      <c r="G40" s="128"/>
      <c r="H40" s="128"/>
      <c r="I40" s="26"/>
      <c r="L40" s="9"/>
      <c r="M40" s="9"/>
      <c r="N40" s="9"/>
      <c r="O40" s="27"/>
      <c r="P40" s="27"/>
      <c r="Q40" s="28">
        <f>SUM(P7:P37)</f>
        <v>87400</v>
      </c>
      <c r="R40" s="121">
        <f>SUM(S7:S37)</f>
        <v>0</v>
      </c>
      <c r="S40" s="122"/>
      <c r="T40" s="123"/>
    </row>
    <row r="41" spans="1:22" ht="15.75" thickTop="1" x14ac:dyDescent="0.25">
      <c r="B41" s="120" t="s">
        <v>28</v>
      </c>
      <c r="C41" s="120"/>
      <c r="D41" s="120"/>
      <c r="E41" s="120"/>
      <c r="F41" s="120"/>
      <c r="G41" s="120"/>
      <c r="H41" s="84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1:22" x14ac:dyDescent="0.25">
      <c r="B42" s="46"/>
      <c r="C42" s="46"/>
      <c r="D42" s="46"/>
      <c r="E42" s="46"/>
      <c r="F42" s="46"/>
      <c r="G42" s="84"/>
      <c r="H42" s="84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1:22" x14ac:dyDescent="0.25">
      <c r="B43" s="46"/>
      <c r="C43" s="46"/>
      <c r="D43" s="46"/>
      <c r="E43" s="46"/>
      <c r="F43" s="46"/>
      <c r="G43" s="84"/>
      <c r="H43" s="84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1:22" x14ac:dyDescent="0.25">
      <c r="B44" s="46"/>
      <c r="C44" s="46"/>
      <c r="D44" s="46"/>
      <c r="E44" s="46"/>
      <c r="F44" s="46"/>
      <c r="G44" s="84"/>
      <c r="H44" s="84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1:22" ht="19.899999999999999" customHeight="1" x14ac:dyDescent="0.25">
      <c r="C45" s="21"/>
      <c r="D45" s="29"/>
      <c r="E45" s="21"/>
      <c r="F45" s="21"/>
      <c r="G45" s="84"/>
      <c r="H45" s="84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1:22" ht="19.899999999999999" customHeight="1" x14ac:dyDescent="0.25">
      <c r="H46" s="36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1:22" ht="19.899999999999999" customHeight="1" x14ac:dyDescent="0.25">
      <c r="C47" s="21"/>
      <c r="D47" s="29"/>
      <c r="E47" s="21"/>
      <c r="F47" s="21"/>
      <c r="G47" s="84"/>
      <c r="H47" s="84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1:22" ht="19.899999999999999" customHeight="1" x14ac:dyDescent="0.25">
      <c r="C48" s="21"/>
      <c r="D48" s="29"/>
      <c r="E48" s="21"/>
      <c r="F48" s="21"/>
      <c r="G48" s="84"/>
      <c r="H48" s="84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84"/>
      <c r="H49" s="84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84"/>
      <c r="H50" s="84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84"/>
      <c r="H51" s="84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84"/>
      <c r="H52" s="84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84"/>
      <c r="H53" s="84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84"/>
      <c r="H54" s="84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84"/>
      <c r="H55" s="84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84"/>
      <c r="H56" s="84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84"/>
      <c r="H57" s="84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84"/>
      <c r="H58" s="84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84"/>
      <c r="H59" s="84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84"/>
      <c r="H60" s="84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84"/>
      <c r="H61" s="84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84"/>
      <c r="H62" s="84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84"/>
      <c r="H63" s="84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84"/>
      <c r="H64" s="84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84"/>
      <c r="H65" s="84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84"/>
      <c r="H66" s="84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84"/>
      <c r="H67" s="84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84"/>
      <c r="H68" s="84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84"/>
      <c r="H69" s="84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84"/>
      <c r="H70" s="84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84"/>
      <c r="H71" s="84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84"/>
      <c r="H72" s="84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84"/>
      <c r="H73" s="84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84"/>
      <c r="H74" s="84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84"/>
      <c r="H75" s="84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84"/>
      <c r="H76" s="84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84"/>
      <c r="H77" s="84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84"/>
      <c r="H78" s="84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84"/>
      <c r="H79" s="84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84"/>
      <c r="H80" s="84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84"/>
      <c r="H81" s="84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84"/>
      <c r="H82" s="84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84"/>
      <c r="H83" s="84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84"/>
      <c r="H84" s="84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84"/>
      <c r="H85" s="84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84"/>
      <c r="H86" s="84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84"/>
      <c r="H87" s="84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84"/>
      <c r="H88" s="84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84"/>
      <c r="H89" s="84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84"/>
      <c r="H90" s="84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84"/>
      <c r="H91" s="84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84"/>
      <c r="H92" s="84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84"/>
      <c r="H93" s="84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84"/>
      <c r="H94" s="84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84"/>
      <c r="H95" s="84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84"/>
      <c r="H96" s="84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84"/>
      <c r="H97" s="84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84"/>
      <c r="H98" s="84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84"/>
      <c r="H99" s="84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84"/>
      <c r="H100" s="84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84"/>
      <c r="H101" s="84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84"/>
      <c r="H102" s="84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84"/>
      <c r="H103" s="84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84"/>
      <c r="H104" s="84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84"/>
      <c r="H105" s="84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84"/>
      <c r="H106" s="84"/>
      <c r="I106" s="11"/>
      <c r="J106" s="11"/>
      <c r="K106" s="11"/>
      <c r="L106" s="11"/>
      <c r="M106" s="11"/>
      <c r="N106" s="6"/>
      <c r="O106" s="6"/>
      <c r="P106" s="6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84"/>
      <c r="H107" s="84"/>
      <c r="I107" s="11"/>
      <c r="J107" s="11"/>
      <c r="K107" s="11"/>
      <c r="L107" s="11"/>
      <c r="M107" s="11"/>
      <c r="N107" s="6"/>
      <c r="O107" s="6"/>
      <c r="P107" s="6"/>
      <c r="Q107" s="11"/>
      <c r="R107" s="11"/>
      <c r="S107" s="11"/>
    </row>
    <row r="108" spans="3:19" ht="19.899999999999999" customHeight="1" x14ac:dyDescent="0.25">
      <c r="C108" s="21"/>
      <c r="D108" s="29"/>
      <c r="E108" s="21"/>
      <c r="F108" s="21"/>
      <c r="G108" s="84"/>
      <c r="H108" s="84"/>
      <c r="I108" s="11"/>
      <c r="J108" s="11"/>
      <c r="K108" s="11"/>
      <c r="L108" s="11"/>
      <c r="M108" s="11"/>
      <c r="N108" s="6"/>
      <c r="O108" s="6"/>
      <c r="P108" s="6"/>
      <c r="Q108" s="11"/>
      <c r="R108" s="11"/>
      <c r="S108" s="11"/>
    </row>
    <row r="109" spans="3:19" ht="19.899999999999999" customHeight="1" x14ac:dyDescent="0.25">
      <c r="C109" s="21"/>
      <c r="D109" s="29"/>
      <c r="E109" s="21"/>
      <c r="F109" s="21"/>
      <c r="G109" s="84"/>
      <c r="H109" s="84"/>
      <c r="I109" s="11"/>
      <c r="J109" s="11"/>
      <c r="K109" s="11"/>
      <c r="L109" s="11"/>
      <c r="M109" s="11"/>
      <c r="N109" s="6"/>
      <c r="O109" s="6"/>
      <c r="P109" s="6"/>
      <c r="Q109" s="11"/>
      <c r="R109" s="11"/>
      <c r="S109" s="11"/>
    </row>
    <row r="110" spans="3:19" ht="19.899999999999999" customHeight="1" x14ac:dyDescent="0.25">
      <c r="C110" s="21"/>
      <c r="D110" s="29"/>
      <c r="E110" s="21"/>
      <c r="F110" s="21"/>
      <c r="G110" s="84"/>
      <c r="H110" s="84"/>
      <c r="I110" s="11"/>
      <c r="J110" s="11"/>
      <c r="K110" s="11"/>
      <c r="L110" s="11"/>
      <c r="M110" s="11"/>
      <c r="N110" s="6"/>
      <c r="O110" s="6"/>
      <c r="P110" s="6"/>
      <c r="Q110" s="11"/>
      <c r="R110" s="11"/>
      <c r="S110" s="11"/>
    </row>
    <row r="111" spans="3:19" ht="19.899999999999999" customHeight="1" x14ac:dyDescent="0.25">
      <c r="C111" s="21"/>
      <c r="D111" s="29"/>
      <c r="E111" s="21"/>
      <c r="F111" s="21"/>
      <c r="G111" s="84"/>
      <c r="H111" s="84"/>
      <c r="I111" s="11"/>
      <c r="J111" s="11"/>
      <c r="K111" s="11"/>
      <c r="L111" s="11"/>
      <c r="M111" s="11"/>
      <c r="N111" s="6"/>
      <c r="O111" s="6"/>
      <c r="P111" s="6"/>
      <c r="Q111" s="11"/>
      <c r="R111" s="11"/>
      <c r="S111" s="11"/>
    </row>
    <row r="112" spans="3:19" ht="19.899999999999999" customHeight="1" x14ac:dyDescent="0.25">
      <c r="C112" s="21"/>
      <c r="D112" s="29"/>
      <c r="E112" s="21"/>
      <c r="F112" s="21"/>
      <c r="G112" s="84"/>
      <c r="H112" s="84"/>
      <c r="I112" s="11"/>
      <c r="J112" s="11"/>
      <c r="K112" s="11"/>
      <c r="L112" s="11"/>
      <c r="M112" s="11"/>
      <c r="N112" s="6"/>
      <c r="O112" s="6"/>
      <c r="P112" s="6"/>
      <c r="Q112" s="11"/>
      <c r="R112" s="11"/>
      <c r="S112" s="11"/>
    </row>
    <row r="113" spans="3:19" ht="19.899999999999999" customHeight="1" x14ac:dyDescent="0.25">
      <c r="C113" s="21"/>
      <c r="D113" s="29"/>
      <c r="E113" s="21"/>
      <c r="F113" s="21"/>
      <c r="G113" s="84"/>
      <c r="H113" s="84"/>
      <c r="I113" s="11"/>
      <c r="J113" s="11"/>
      <c r="K113" s="11"/>
      <c r="L113" s="11"/>
      <c r="M113" s="11"/>
      <c r="N113" s="6"/>
      <c r="O113" s="6"/>
      <c r="P113" s="6"/>
      <c r="Q113" s="11"/>
      <c r="R113" s="11"/>
      <c r="S113" s="11"/>
    </row>
    <row r="114" spans="3:19" ht="19.899999999999999" customHeight="1" x14ac:dyDescent="0.25">
      <c r="C114" s="21"/>
      <c r="D114" s="29"/>
      <c r="E114" s="21"/>
      <c r="F114" s="21"/>
      <c r="G114" s="84"/>
      <c r="H114" s="84"/>
      <c r="I114" s="11"/>
      <c r="J114" s="11"/>
      <c r="K114" s="11"/>
      <c r="L114" s="11"/>
      <c r="M114" s="11"/>
      <c r="N114" s="6"/>
      <c r="O114" s="6"/>
      <c r="P114" s="6"/>
      <c r="Q114" s="11"/>
      <c r="R114" s="11"/>
      <c r="S114" s="11"/>
    </row>
    <row r="115" spans="3:19" ht="19.899999999999999" customHeight="1" x14ac:dyDescent="0.25">
      <c r="C115" s="21"/>
      <c r="D115" s="29"/>
      <c r="E115" s="21"/>
      <c r="F115" s="21"/>
      <c r="G115" s="84"/>
      <c r="H115" s="84"/>
      <c r="I115" s="11"/>
      <c r="J115" s="11"/>
      <c r="K115" s="11"/>
      <c r="L115" s="11"/>
      <c r="M115" s="11"/>
      <c r="N115" s="6"/>
      <c r="O115" s="6"/>
      <c r="P115" s="6"/>
      <c r="Q115" s="11"/>
      <c r="R115" s="11"/>
      <c r="S115" s="11"/>
    </row>
    <row r="116" spans="3:19" ht="19.899999999999999" customHeight="1" x14ac:dyDescent="0.25">
      <c r="C116" s="21"/>
      <c r="D116" s="29"/>
      <c r="E116" s="21"/>
      <c r="F116" s="21"/>
      <c r="G116" s="84"/>
      <c r="H116" s="84"/>
      <c r="I116" s="11"/>
      <c r="J116" s="11"/>
      <c r="K116" s="11"/>
      <c r="L116" s="11"/>
      <c r="M116" s="11"/>
      <c r="N116" s="6"/>
      <c r="O116" s="6"/>
      <c r="P116" s="6"/>
      <c r="Q116" s="11"/>
      <c r="R116" s="11"/>
      <c r="S116" s="11"/>
    </row>
    <row r="117" spans="3:19" ht="19.899999999999999" customHeight="1" x14ac:dyDescent="0.25">
      <c r="C117" s="21"/>
      <c r="D117" s="29"/>
      <c r="E117" s="21"/>
      <c r="F117" s="21"/>
      <c r="G117" s="84"/>
      <c r="H117" s="84"/>
      <c r="I117" s="11"/>
      <c r="J117" s="11"/>
      <c r="K117" s="11"/>
      <c r="L117" s="11"/>
      <c r="M117" s="11"/>
      <c r="N117" s="6"/>
      <c r="O117" s="6"/>
      <c r="P117" s="6"/>
      <c r="Q117" s="11"/>
      <c r="R117" s="11"/>
      <c r="S117" s="11"/>
    </row>
    <row r="118" spans="3:19" ht="19.899999999999999" customHeight="1" x14ac:dyDescent="0.25">
      <c r="C118" s="21"/>
      <c r="D118" s="29"/>
      <c r="E118" s="21"/>
      <c r="F118" s="21"/>
      <c r="G118" s="84"/>
      <c r="H118" s="84"/>
      <c r="I118" s="11"/>
      <c r="J118" s="11"/>
      <c r="K118" s="11"/>
      <c r="L118" s="11"/>
      <c r="M118" s="11"/>
      <c r="N118" s="6"/>
      <c r="O118" s="6"/>
      <c r="P118" s="6"/>
      <c r="Q118" s="11"/>
      <c r="R118" s="11"/>
      <c r="S118" s="11"/>
    </row>
    <row r="119" spans="3:19" ht="19.899999999999999" customHeight="1" x14ac:dyDescent="0.25">
      <c r="C119" s="21"/>
      <c r="D119" s="29"/>
      <c r="E119" s="21"/>
      <c r="F119" s="21"/>
      <c r="G119" s="84"/>
      <c r="H119" s="84"/>
      <c r="I119" s="11"/>
      <c r="J119" s="11"/>
      <c r="K119" s="11"/>
      <c r="L119" s="11"/>
      <c r="M119" s="11"/>
      <c r="N119" s="6"/>
      <c r="O119" s="6"/>
      <c r="P119" s="6"/>
      <c r="Q119" s="11"/>
      <c r="R119" s="11"/>
      <c r="S119" s="11"/>
    </row>
    <row r="120" spans="3:19" ht="19.899999999999999" customHeight="1" x14ac:dyDescent="0.25">
      <c r="C120" s="21"/>
      <c r="D120" s="29"/>
      <c r="E120" s="21"/>
      <c r="F120" s="21"/>
      <c r="G120" s="84"/>
      <c r="H120" s="84"/>
      <c r="I120" s="11"/>
      <c r="J120" s="11"/>
      <c r="K120" s="11"/>
      <c r="L120" s="11"/>
      <c r="M120" s="11"/>
      <c r="N120" s="6"/>
      <c r="O120" s="6"/>
      <c r="P120" s="6"/>
      <c r="Q120" s="11"/>
      <c r="R120" s="11"/>
      <c r="S120" s="11"/>
    </row>
    <row r="121" spans="3:19" ht="19.899999999999999" customHeight="1" x14ac:dyDescent="0.25">
      <c r="C121" s="21"/>
      <c r="D121" s="29"/>
      <c r="E121" s="21"/>
      <c r="F121" s="21"/>
      <c r="G121" s="84"/>
      <c r="H121" s="84"/>
      <c r="I121" s="11"/>
      <c r="J121" s="11"/>
      <c r="K121" s="11"/>
      <c r="L121" s="11"/>
      <c r="M121" s="11"/>
      <c r="N121" s="6"/>
      <c r="O121" s="6"/>
      <c r="P121" s="6"/>
      <c r="Q121" s="11"/>
      <c r="R121" s="11"/>
      <c r="S121" s="11"/>
    </row>
    <row r="122" spans="3:19" ht="19.899999999999999" customHeight="1" x14ac:dyDescent="0.25">
      <c r="C122" s="21"/>
      <c r="D122" s="29"/>
      <c r="E122" s="21"/>
      <c r="F122" s="21"/>
      <c r="G122" s="84"/>
      <c r="H122" s="84"/>
      <c r="I122" s="11"/>
      <c r="J122" s="11"/>
      <c r="K122" s="11"/>
      <c r="L122" s="11"/>
      <c r="M122" s="11"/>
      <c r="N122" s="6"/>
      <c r="O122" s="6"/>
      <c r="P122" s="6"/>
      <c r="Q122" s="11"/>
      <c r="R122" s="11"/>
      <c r="S122" s="11"/>
    </row>
    <row r="123" spans="3:19" ht="19.899999999999999" customHeight="1" x14ac:dyDescent="0.25">
      <c r="C123" s="21"/>
      <c r="D123" s="29"/>
      <c r="E123" s="21"/>
      <c r="F123" s="21"/>
      <c r="G123" s="84"/>
      <c r="H123" s="84"/>
      <c r="I123" s="11"/>
      <c r="J123" s="11"/>
      <c r="K123" s="11"/>
      <c r="L123" s="11"/>
      <c r="M123" s="11"/>
      <c r="N123" s="6"/>
      <c r="O123" s="6"/>
      <c r="P123" s="6"/>
      <c r="Q123" s="11"/>
      <c r="R123" s="11"/>
      <c r="S123" s="11"/>
    </row>
    <row r="124" spans="3:19" ht="19.899999999999999" customHeight="1" x14ac:dyDescent="0.25">
      <c r="C124" s="21"/>
      <c r="D124" s="29"/>
      <c r="E124" s="21"/>
      <c r="F124" s="21"/>
      <c r="G124" s="84"/>
      <c r="H124" s="84"/>
      <c r="I124" s="11"/>
      <c r="J124" s="11"/>
      <c r="K124" s="11"/>
      <c r="L124" s="11"/>
      <c r="M124" s="11"/>
      <c r="N124" s="6"/>
      <c r="O124" s="6"/>
      <c r="P124" s="6"/>
      <c r="Q124" s="11"/>
      <c r="R124" s="11"/>
      <c r="S124" s="11"/>
    </row>
    <row r="125" spans="3:19" ht="19.899999999999999" customHeight="1" x14ac:dyDescent="0.25">
      <c r="C125" s="21"/>
      <c r="D125" s="29"/>
      <c r="E125" s="21"/>
      <c r="F125" s="21"/>
      <c r="G125" s="84"/>
      <c r="H125" s="84"/>
      <c r="I125" s="11"/>
      <c r="J125" s="11"/>
      <c r="K125" s="11"/>
      <c r="L125" s="11"/>
      <c r="M125" s="11"/>
      <c r="N125" s="6"/>
      <c r="O125" s="6"/>
      <c r="P125" s="6"/>
      <c r="Q125" s="11"/>
      <c r="R125" s="11"/>
      <c r="S125" s="11"/>
    </row>
    <row r="126" spans="3:19" ht="19.899999999999999" customHeight="1" x14ac:dyDescent="0.25">
      <c r="C126" s="21"/>
      <c r="D126" s="29"/>
      <c r="E126" s="21"/>
      <c r="F126" s="21"/>
      <c r="G126" s="84"/>
      <c r="H126" s="84"/>
      <c r="I126" s="11"/>
      <c r="J126" s="11"/>
      <c r="K126" s="11"/>
      <c r="L126" s="11"/>
      <c r="M126" s="11"/>
      <c r="N126" s="6"/>
      <c r="O126" s="6"/>
      <c r="P126" s="6"/>
    </row>
    <row r="127" spans="3:19" ht="19.899999999999999" customHeight="1" x14ac:dyDescent="0.25">
      <c r="C127" s="5"/>
      <c r="E127" s="5"/>
      <c r="F127" s="5"/>
      <c r="J127" s="5"/>
    </row>
    <row r="128" spans="3:19" ht="19.899999999999999" customHeight="1" x14ac:dyDescent="0.25">
      <c r="C128" s="5"/>
      <c r="E128" s="5"/>
      <c r="F128" s="5"/>
      <c r="J128" s="5"/>
    </row>
    <row r="129" spans="3:10" ht="19.899999999999999" customHeight="1" x14ac:dyDescent="0.25">
      <c r="C129" s="5"/>
      <c r="E129" s="5"/>
      <c r="F129" s="5"/>
      <c r="J129" s="5"/>
    </row>
    <row r="130" spans="3:10" ht="19.899999999999999" customHeight="1" x14ac:dyDescent="0.25">
      <c r="C130" s="5"/>
      <c r="E130" s="5"/>
      <c r="F130" s="5"/>
      <c r="J130" s="5"/>
    </row>
    <row r="131" spans="3:10" ht="19.899999999999999" customHeight="1" x14ac:dyDescent="0.25">
      <c r="C131" s="5"/>
      <c r="E131" s="5"/>
      <c r="F131" s="5"/>
      <c r="J131" s="5"/>
    </row>
    <row r="132" spans="3:10" ht="19.899999999999999" customHeight="1" x14ac:dyDescent="0.25">
      <c r="C132" s="5"/>
      <c r="E132" s="5"/>
      <c r="F132" s="5"/>
      <c r="J132" s="5"/>
    </row>
    <row r="133" spans="3:10" ht="19.899999999999999" customHeight="1" x14ac:dyDescent="0.25">
      <c r="C133" s="5"/>
      <c r="E133" s="5"/>
      <c r="F133" s="5"/>
      <c r="J133" s="5"/>
    </row>
    <row r="134" spans="3:10" ht="19.899999999999999" customHeight="1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  <row r="234" spans="3:10" x14ac:dyDescent="0.25">
      <c r="C234" s="5"/>
      <c r="E234" s="5"/>
      <c r="F234" s="5"/>
      <c r="J234" s="5"/>
    </row>
    <row r="235" spans="3:10" x14ac:dyDescent="0.25">
      <c r="C235" s="5"/>
      <c r="E235" s="5"/>
      <c r="F235" s="5"/>
      <c r="J235" s="5"/>
    </row>
    <row r="236" spans="3:10" x14ac:dyDescent="0.25">
      <c r="C236" s="5"/>
      <c r="E236" s="5"/>
      <c r="F236" s="5"/>
      <c r="J236" s="5"/>
    </row>
    <row r="237" spans="3:10" x14ac:dyDescent="0.25">
      <c r="C237" s="5"/>
      <c r="E237" s="5"/>
      <c r="F237" s="5"/>
      <c r="J237" s="5"/>
    </row>
    <row r="238" spans="3:10" x14ac:dyDescent="0.25">
      <c r="C238" s="5"/>
      <c r="E238" s="5"/>
      <c r="F238" s="5"/>
      <c r="J238" s="5"/>
    </row>
    <row r="239" spans="3:10" x14ac:dyDescent="0.25">
      <c r="C239" s="5"/>
      <c r="E239" s="5"/>
      <c r="F239" s="5"/>
      <c r="J239" s="5"/>
    </row>
    <row r="240" spans="3:10" x14ac:dyDescent="0.25">
      <c r="C240" s="5"/>
      <c r="E240" s="5"/>
      <c r="F240" s="5"/>
      <c r="J240" s="5"/>
    </row>
    <row r="241" spans="3:10" x14ac:dyDescent="0.25">
      <c r="C241" s="5"/>
      <c r="E241" s="5"/>
      <c r="F241" s="5"/>
      <c r="J241" s="5"/>
    </row>
    <row r="242" spans="3:10" x14ac:dyDescent="0.25">
      <c r="C242" s="5"/>
      <c r="E242" s="5"/>
      <c r="F242" s="5"/>
      <c r="J242" s="5"/>
    </row>
    <row r="243" spans="3:10" x14ac:dyDescent="0.25">
      <c r="C243" s="5"/>
      <c r="E243" s="5"/>
      <c r="F243" s="5"/>
      <c r="J243" s="5"/>
    </row>
    <row r="244" spans="3:10" x14ac:dyDescent="0.25">
      <c r="C244" s="5"/>
      <c r="E244" s="5"/>
      <c r="F244" s="5"/>
      <c r="J244" s="5"/>
    </row>
    <row r="245" spans="3:10" x14ac:dyDescent="0.25">
      <c r="C245" s="5"/>
      <c r="E245" s="5"/>
      <c r="F245" s="5"/>
      <c r="J245" s="5"/>
    </row>
    <row r="246" spans="3:10" x14ac:dyDescent="0.25">
      <c r="C246" s="5"/>
      <c r="E246" s="5"/>
      <c r="F246" s="5"/>
      <c r="J246" s="5"/>
    </row>
    <row r="247" spans="3:10" x14ac:dyDescent="0.25">
      <c r="C247" s="5"/>
      <c r="E247" s="5"/>
      <c r="F247" s="5"/>
      <c r="J247" s="5"/>
    </row>
    <row r="248" spans="3:10" x14ac:dyDescent="0.25">
      <c r="C248" s="5"/>
      <c r="E248" s="5"/>
      <c r="F248" s="5"/>
      <c r="J248" s="5"/>
    </row>
    <row r="249" spans="3:10" x14ac:dyDescent="0.25">
      <c r="C249" s="5"/>
      <c r="E249" s="5"/>
      <c r="F249" s="5"/>
      <c r="J249" s="5"/>
    </row>
    <row r="250" spans="3:10" x14ac:dyDescent="0.25">
      <c r="C250" s="5"/>
      <c r="E250" s="5"/>
      <c r="F250" s="5"/>
      <c r="J250" s="5"/>
    </row>
    <row r="251" spans="3:10" x14ac:dyDescent="0.25">
      <c r="C251" s="5"/>
      <c r="E251" s="5"/>
      <c r="F251" s="5"/>
      <c r="J251" s="5"/>
    </row>
    <row r="252" spans="3:10" x14ac:dyDescent="0.25">
      <c r="C252" s="5"/>
      <c r="E252" s="5"/>
      <c r="F252" s="5"/>
      <c r="J252" s="5"/>
    </row>
    <row r="253" spans="3:10" x14ac:dyDescent="0.25">
      <c r="C253" s="5"/>
      <c r="E253" s="5"/>
      <c r="F253" s="5"/>
      <c r="J253" s="5"/>
    </row>
    <row r="254" spans="3:10" x14ac:dyDescent="0.25">
      <c r="C254" s="5"/>
      <c r="E254" s="5"/>
      <c r="F254" s="5"/>
      <c r="J254" s="5"/>
    </row>
    <row r="255" spans="3:10" x14ac:dyDescent="0.25">
      <c r="C255" s="5"/>
      <c r="E255" s="5"/>
      <c r="F255" s="5"/>
      <c r="J255" s="5"/>
    </row>
    <row r="256" spans="3:10" x14ac:dyDescent="0.25">
      <c r="C256" s="5"/>
      <c r="E256" s="5"/>
      <c r="F256" s="5"/>
      <c r="J256" s="5"/>
    </row>
    <row r="257" spans="3:10" x14ac:dyDescent="0.25">
      <c r="C257" s="5"/>
      <c r="E257" s="5"/>
      <c r="F257" s="5"/>
      <c r="J257" s="5"/>
    </row>
  </sheetData>
  <sheetProtection algorithmName="SHA-512" hashValue="lZyaVc+dZ8Y0cc8cjvIhn6h+V9/VgolmGbro0iaRYWTv+y6G4Qt8SSXDPOxwRkq9Tcze/e6mlqlEhjg6jAJnKQ==" saltValue="Jd6ey0WPvrry0rTs0Pe9hA==" spinCount="100000" sheet="1" objects="1" scenarios="1"/>
  <mergeCells count="21">
    <mergeCell ref="B41:G41"/>
    <mergeCell ref="R40:T40"/>
    <mergeCell ref="R39:T39"/>
    <mergeCell ref="B39:G39"/>
    <mergeCell ref="B40:H40"/>
    <mergeCell ref="B1:D1"/>
    <mergeCell ref="G5:H5"/>
    <mergeCell ref="H7:H37"/>
    <mergeCell ref="M7:M37"/>
    <mergeCell ref="L7:L37"/>
    <mergeCell ref="I7:I37"/>
    <mergeCell ref="J7:J37"/>
    <mergeCell ref="K7:K13"/>
    <mergeCell ref="K14:K37"/>
    <mergeCell ref="O7:O37"/>
    <mergeCell ref="N7:N37"/>
    <mergeCell ref="V7:V10"/>
    <mergeCell ref="V11:V23"/>
    <mergeCell ref="V24:V26"/>
    <mergeCell ref="V27:V37"/>
    <mergeCell ref="U7:U37"/>
  </mergeCells>
  <conditionalFormatting sqref="D7:D37 B7:B37">
    <cfRule type="containsBlanks" dxfId="7" priority="96">
      <formula>LEN(TRIM(B7))=0</formula>
    </cfRule>
  </conditionalFormatting>
  <conditionalFormatting sqref="B7:B37">
    <cfRule type="cellIs" dxfId="6" priority="93" operator="greaterThanOrEqual">
      <formula>1</formula>
    </cfRule>
  </conditionalFormatting>
  <conditionalFormatting sqref="T7:T37">
    <cfRule type="cellIs" dxfId="5" priority="80" operator="equal">
      <formula>"VYHOVUJE"</formula>
    </cfRule>
  </conditionalFormatting>
  <conditionalFormatting sqref="T7:T37">
    <cfRule type="cellIs" dxfId="4" priority="79" operator="equal">
      <formula>"NEVYHOVUJE"</formula>
    </cfRule>
  </conditionalFormatting>
  <conditionalFormatting sqref="G7:H7 R7:R37 G8:G37">
    <cfRule type="containsBlanks" dxfId="3" priority="73">
      <formula>LEN(TRIM(G7))=0</formula>
    </cfRule>
  </conditionalFormatting>
  <conditionalFormatting sqref="G7:H7 R7:R37 G8:G37">
    <cfRule type="notContainsBlanks" dxfId="2" priority="71">
      <formula>LEN(TRIM(G7))&gt;0</formula>
    </cfRule>
  </conditionalFormatting>
  <conditionalFormatting sqref="G7:H7 R7:R37 G8:G37">
    <cfRule type="notContainsBlanks" dxfId="1" priority="70">
      <formula>LEN(TRIM(G7))&gt;0</formula>
    </cfRule>
  </conditionalFormatting>
  <conditionalFormatting sqref="G7:H7 G8:G37">
    <cfRule type="notContainsBlanks" dxfId="0" priority="69">
      <formula>LEN(TRIM(G7))&gt;0</formula>
    </cfRule>
  </conditionalFormatting>
  <dataValidations count="2">
    <dataValidation type="list" allowBlank="1" showInputMessage="1" showErrorMessage="1" sqref="J7" xr:uid="{E29ABA58-E623-4708-BD17-CB8325B46133}">
      <formula1>"ANO,NE"</formula1>
    </dataValidation>
    <dataValidation type="list" showInputMessage="1" showErrorMessage="1" sqref="E7:E37" xr:uid="{8C26EAE3-16EE-4825-9C10-C919BCF6B1BA}">
      <formula1>"ks,bal,sada,m,"</formula1>
    </dataValidation>
  </dataValidations>
  <pageMargins left="0.18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2022-04-08T05:55:28Z</cp:lastPrinted>
  <dcterms:created xsi:type="dcterms:W3CDTF">2014-03-05T12:43:32Z</dcterms:created>
  <dcterms:modified xsi:type="dcterms:W3CDTF">2022-05-26T13:08:10Z</dcterms:modified>
</cp:coreProperties>
</file>