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49\1 výzva\"/>
    </mc:Choice>
  </mc:AlternateContent>
  <xr:revisionPtr revIDLastSave="0" documentId="13_ncr:1_{0CAED8F2-8A2E-4056-A5F8-286468242B08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technika'!$A$6:$V$15</definedName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S12" i="1"/>
  <c r="S15" i="1"/>
  <c r="S8" i="1"/>
  <c r="T8" i="1"/>
  <c r="T10" i="1"/>
  <c r="S11" i="1"/>
  <c r="T11" i="1"/>
  <c r="S13" i="1"/>
  <c r="T13" i="1"/>
  <c r="S14" i="1"/>
  <c r="T14" i="1"/>
  <c r="P8" i="1"/>
  <c r="P9" i="1"/>
  <c r="P10" i="1"/>
  <c r="P11" i="1"/>
  <c r="P12" i="1"/>
  <c r="P13" i="1"/>
  <c r="P14" i="1"/>
  <c r="P15" i="1"/>
  <c r="S7" i="1"/>
  <c r="P7" i="1"/>
  <c r="T15" i="1" l="1"/>
  <c r="T12" i="1"/>
  <c r="T9" i="1"/>
  <c r="R18" i="1"/>
  <c r="T7" i="1"/>
  <c r="Q18" i="1"/>
</calcChain>
</file>

<file path=xl/sharedStrings.xml><?xml version="1.0" encoding="utf-8"?>
<sst xmlns="http://schemas.openxmlformats.org/spreadsheetml/2006/main" count="72" uniqueCount="60">
  <si>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</si>
  <si>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</si>
  <si>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</si>
  <si>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</si>
  <si>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</si>
  <si>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</si>
  <si>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</si>
  <si>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</si>
  <si>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</si>
  <si>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</si>
  <si>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</si>
  <si>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30233100-2 - Počítačové paměťové jednotky </t>
  </si>
  <si>
    <t>30234600-4 - Flash paměť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</si>
  <si>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</si>
  <si>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</si>
  <si>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</si>
  <si>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</si>
  <si>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</si>
  <si>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</si>
  <si>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</si>
  <si>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</si>
  <si>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</si>
  <si>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</si>
  <si>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</si>
  <si>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</si>
  <si>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</si>
  <si>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</si>
  <si>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</si>
  <si>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</si>
  <si>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</si>
  <si>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</si>
  <si>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</si>
  <si>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</si>
  <si>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Markéta Lintimerová,
Tel.: 37763 2543</t>
  </si>
  <si>
    <t>Technická 8,
301 00 Plzeň,
Fakulta aplikovaných věd - Nové technologie pro informační společnost,
místnost UN 526</t>
  </si>
  <si>
    <t xml:space="preserve">Příloha č. 2 Kupní smlouvy - technická specifikace
Výpočetní technika (III.) 049 - 2022 </t>
  </si>
  <si>
    <t>Paměť 16GB RAM DDR4</t>
  </si>
  <si>
    <t>Paměť 32GB RAM DDR4</t>
  </si>
  <si>
    <t>Baterie do notebooku</t>
  </si>
  <si>
    <t>Set bezdrátová klávesnice a myš</t>
  </si>
  <si>
    <t>Nabíječka 65W - univerzální</t>
  </si>
  <si>
    <t>USB flash disk 32 GB</t>
  </si>
  <si>
    <t>ALMOS
FW03010452</t>
  </si>
  <si>
    <t>Chaluš TZ inv.č. 244478</t>
  </si>
  <si>
    <t>Vaníček - TZ inv. číslo 251718</t>
  </si>
  <si>
    <t>Jelínek</t>
  </si>
  <si>
    <r>
      <t xml:space="preserve">Min. 16GB RAM paměť 260 pin Laptop / Notebook DDR4 SODIMM; 2666MHz; CL19; 1.2V.
</t>
    </r>
    <r>
      <rPr>
        <b/>
        <sz val="11"/>
        <color theme="1"/>
        <rFont val="Calibri"/>
        <family val="2"/>
        <charset val="238"/>
        <scheme val="minor"/>
      </rPr>
      <t>Kompatibilní s HP EliteBook 840 G5.</t>
    </r>
  </si>
  <si>
    <r>
      <t xml:space="preserve">Min. 32GB RAM paměť DDR4, SO-DIMM, 3200MHz, CAS Latency 22 (CL22), 1,2V, 2Rx8.
</t>
    </r>
    <r>
      <rPr>
        <b/>
        <sz val="11"/>
        <color theme="1"/>
        <rFont val="Calibri"/>
        <family val="2"/>
        <charset val="238"/>
        <scheme val="minor"/>
      </rPr>
      <t>Kompatibilita s Dell Latitude 5511.</t>
    </r>
  </si>
  <si>
    <t>Bezdrátová klávesnice s numerickou částí v setu s bezdrátovou myší.
Klávesnice odolná vůči polití.
Dosah alespoň 10 m, výdrž baterií alespoň 1 rok.
Myš a klávesnice musí fungovat s jedním receivrem.</t>
  </si>
  <si>
    <t>Technologie rychlého nabíjení USB Power Delivery, QuickCharge 3.0 a QuickCharge 4.0+.
Min. konektory 2x USB-C a 1x USB-A.
Min. výkon při nabíjení 1 zařízení 65W.
Min. výkon při nabíjení 2 zařízení (ntb a mobil) 45W+15W.
Technologie GaN.</t>
  </si>
  <si>
    <t>Video kabel propojovací DisplayPort</t>
  </si>
  <si>
    <t>2x konektor DisplayPort.
Pozlacené konektory.
Podpora rozlišení min.: 4K@60Hz.
Délka 1,5 až 2 m.</t>
  </si>
  <si>
    <t>Kapacita min. 32 GB.
USB min. 3.0.
Max. rozměry 60 x 22 x 12 mm.</t>
  </si>
  <si>
    <t>USB-C - USB-C kabel</t>
  </si>
  <si>
    <t>Oba konektory USB-C.
Délka 1,5 až 2 m.
Maximální proud min. 5 A.</t>
  </si>
  <si>
    <t>Oba konektory USB-C.
Délka cca 1 m.
Maximální proud min. 5 A.
Rychlost přenosu alespoň 10Gb/s.
USB-C 3.2 Gen 2.
Životnost alespoň 5000 ohybů v libovolné části kabelu.</t>
  </si>
  <si>
    <t>Společná faktura</t>
  </si>
  <si>
    <t xml:space="preserve">1ks z projektu: SM4RT TK03010175
a
1ks z projektu: SecureFlex TK01030078
(1ks bez projektu) </t>
  </si>
  <si>
    <t>SM4RT
TK03010175</t>
  </si>
  <si>
    <t>Baterie kompatibilní s notebookem HP EliteBook 840. Kapacita alespoň 4250mAh, napětí 11,1 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</si>
</sst>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3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4" fillId="3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0" fillId="6" borderId="17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39" zoomScaleNormal="39" workbookViewId="0">
      <selection activeCell="G7" sqref="G7:G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1.28515625" style="5" customWidth="1"/>
    <col min="12" max="12" width="26.5703125" style="5" customWidth="1"/>
    <col min="13" max="13" width="27.5703125" style="5" customWidth="1"/>
    <col min="14" max="14" width="38.42578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8554687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81" t="s">
        <v>35</v>
      </c>
      <c r="C1" s="82"/>
      <c r="D1" s="8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3" t="s">
        <v>2</v>
      </c>
      <c r="H5" s="8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79" t="s">
        <v>7</v>
      </c>
      <c r="T6" s="79" t="s">
        <v>8</v>
      </c>
      <c r="U6" s="41" t="s">
        <v>22</v>
      </c>
      <c r="V6" s="41" t="s">
        <v>23</v>
      </c>
    </row>
    <row r="7" spans="1:22" ht="54.75" customHeight="1" thickTop="1" x14ac:dyDescent="0.25">
      <c r="A7" s="20"/>
      <c r="B7" s="48">
        <v>1</v>
      </c>
      <c r="C7" s="49" t="s">
        <v>36</v>
      </c>
      <c r="D7" s="50">
        <v>1</v>
      </c>
      <c r="E7" s="51" t="s">
        <v>25</v>
      </c>
      <c r="F7" s="74" t="s">
        <v>46</v>
      </c>
      <c r="G7" s="126"/>
      <c r="H7" s="97" t="s">
        <v>30</v>
      </c>
      <c r="I7" s="100" t="s">
        <v>56</v>
      </c>
      <c r="J7" s="103" t="s">
        <v>31</v>
      </c>
      <c r="K7" s="106" t="s">
        <v>42</v>
      </c>
      <c r="L7" s="112"/>
      <c r="M7" s="115" t="s">
        <v>33</v>
      </c>
      <c r="N7" s="118" t="s">
        <v>34</v>
      </c>
      <c r="O7" s="121">
        <v>21</v>
      </c>
      <c r="P7" s="52">
        <f>D7*Q7</f>
        <v>2500</v>
      </c>
      <c r="Q7" s="53">
        <v>2500</v>
      </c>
      <c r="R7" s="129"/>
      <c r="S7" s="54">
        <f>D7*R7</f>
        <v>0</v>
      </c>
      <c r="T7" s="55" t="str">
        <f t="shared" ref="T7" si="0">IF(ISNUMBER(R7), IF(R7&gt;Q7,"NEVYHOVUJE","VYHOVUJE")," ")</f>
        <v xml:space="preserve"> </v>
      </c>
      <c r="U7" s="51" t="s">
        <v>43</v>
      </c>
      <c r="V7" s="96" t="s">
        <v>11</v>
      </c>
    </row>
    <row r="8" spans="1:22" ht="47.25" customHeight="1" x14ac:dyDescent="0.25">
      <c r="A8" s="20"/>
      <c r="B8" s="56">
        <v>2</v>
      </c>
      <c r="C8" s="57" t="s">
        <v>37</v>
      </c>
      <c r="D8" s="58">
        <v>2</v>
      </c>
      <c r="E8" s="59" t="s">
        <v>25</v>
      </c>
      <c r="F8" s="75" t="s">
        <v>47</v>
      </c>
      <c r="G8" s="127"/>
      <c r="H8" s="98"/>
      <c r="I8" s="101"/>
      <c r="J8" s="104"/>
      <c r="K8" s="107"/>
      <c r="L8" s="113"/>
      <c r="M8" s="116"/>
      <c r="N8" s="119"/>
      <c r="O8" s="122"/>
      <c r="P8" s="61">
        <f>D8*Q8</f>
        <v>7400</v>
      </c>
      <c r="Q8" s="62">
        <v>3700</v>
      </c>
      <c r="R8" s="130"/>
      <c r="S8" s="63">
        <f>D8*R8</f>
        <v>0</v>
      </c>
      <c r="T8" s="64" t="str">
        <f t="shared" ref="T8:T15" si="1">IF(ISNUMBER(R8), IF(R8&gt;Q8,"NEVYHOVUJE","VYHOVUJE")," ")</f>
        <v xml:space="preserve"> </v>
      </c>
      <c r="U8" s="59" t="s">
        <v>44</v>
      </c>
      <c r="V8" s="95"/>
    </row>
    <row r="9" spans="1:22" ht="39.75" customHeight="1" x14ac:dyDescent="0.25">
      <c r="A9" s="20"/>
      <c r="B9" s="56">
        <v>3</v>
      </c>
      <c r="C9" s="57" t="s">
        <v>38</v>
      </c>
      <c r="D9" s="58">
        <v>1</v>
      </c>
      <c r="E9" s="59" t="s">
        <v>25</v>
      </c>
      <c r="F9" s="78" t="s">
        <v>59</v>
      </c>
      <c r="G9" s="127"/>
      <c r="H9" s="98"/>
      <c r="I9" s="101"/>
      <c r="J9" s="105"/>
      <c r="K9" s="108"/>
      <c r="L9" s="113"/>
      <c r="M9" s="116"/>
      <c r="N9" s="119"/>
      <c r="O9" s="122"/>
      <c r="P9" s="61">
        <f>D9*Q9</f>
        <v>1600</v>
      </c>
      <c r="Q9" s="62">
        <v>1600</v>
      </c>
      <c r="R9" s="130"/>
      <c r="S9" s="63">
        <f>D9*R9</f>
        <v>0</v>
      </c>
      <c r="T9" s="64" t="str">
        <f t="shared" si="1"/>
        <v xml:space="preserve"> </v>
      </c>
      <c r="U9" s="59" t="s">
        <v>45</v>
      </c>
      <c r="V9" s="94"/>
    </row>
    <row r="10" spans="1:22" ht="98.25" customHeight="1" x14ac:dyDescent="0.25">
      <c r="A10" s="20"/>
      <c r="B10" s="56">
        <v>4</v>
      </c>
      <c r="C10" s="57" t="s">
        <v>39</v>
      </c>
      <c r="D10" s="58">
        <v>3</v>
      </c>
      <c r="E10" s="59" t="s">
        <v>25</v>
      </c>
      <c r="F10" s="75" t="s">
        <v>48</v>
      </c>
      <c r="G10" s="127"/>
      <c r="H10" s="98"/>
      <c r="I10" s="101"/>
      <c r="J10" s="60" t="s">
        <v>31</v>
      </c>
      <c r="K10" s="73" t="s">
        <v>57</v>
      </c>
      <c r="L10" s="113"/>
      <c r="M10" s="116"/>
      <c r="N10" s="119"/>
      <c r="O10" s="122"/>
      <c r="P10" s="61">
        <f>D10*Q10</f>
        <v>2400</v>
      </c>
      <c r="Q10" s="62">
        <v>800</v>
      </c>
      <c r="R10" s="130"/>
      <c r="S10" s="63">
        <f>D10*R10</f>
        <v>0</v>
      </c>
      <c r="T10" s="64" t="str">
        <f t="shared" si="1"/>
        <v xml:space="preserve"> </v>
      </c>
      <c r="U10" s="124"/>
      <c r="V10" s="94"/>
    </row>
    <row r="11" spans="1:22" ht="72.75" customHeight="1" x14ac:dyDescent="0.25">
      <c r="A11" s="20"/>
      <c r="B11" s="56">
        <v>5</v>
      </c>
      <c r="C11" s="57" t="s">
        <v>53</v>
      </c>
      <c r="D11" s="58">
        <v>6</v>
      </c>
      <c r="E11" s="59" t="s">
        <v>25</v>
      </c>
      <c r="F11" s="75" t="s">
        <v>54</v>
      </c>
      <c r="G11" s="127"/>
      <c r="H11" s="98"/>
      <c r="I11" s="101"/>
      <c r="J11" s="109" t="s">
        <v>31</v>
      </c>
      <c r="K11" s="111" t="s">
        <v>58</v>
      </c>
      <c r="L11" s="113"/>
      <c r="M11" s="116"/>
      <c r="N11" s="119"/>
      <c r="O11" s="122"/>
      <c r="P11" s="61">
        <f>D11*Q11</f>
        <v>900</v>
      </c>
      <c r="Q11" s="62">
        <v>150</v>
      </c>
      <c r="R11" s="130"/>
      <c r="S11" s="63">
        <f>D11*R11</f>
        <v>0</v>
      </c>
      <c r="T11" s="64" t="str">
        <f t="shared" si="1"/>
        <v xml:space="preserve"> </v>
      </c>
      <c r="U11" s="107"/>
      <c r="V11" s="94"/>
    </row>
    <row r="12" spans="1:22" ht="112.5" customHeight="1" x14ac:dyDescent="0.25">
      <c r="A12" s="20"/>
      <c r="B12" s="56">
        <v>6</v>
      </c>
      <c r="C12" s="57" t="s">
        <v>40</v>
      </c>
      <c r="D12" s="58">
        <v>3</v>
      </c>
      <c r="E12" s="59" t="s">
        <v>25</v>
      </c>
      <c r="F12" s="75" t="s">
        <v>49</v>
      </c>
      <c r="G12" s="127"/>
      <c r="H12" s="98"/>
      <c r="I12" s="101"/>
      <c r="J12" s="104"/>
      <c r="K12" s="101"/>
      <c r="L12" s="113"/>
      <c r="M12" s="116"/>
      <c r="N12" s="119"/>
      <c r="O12" s="122"/>
      <c r="P12" s="61">
        <f>D12*Q12</f>
        <v>3000</v>
      </c>
      <c r="Q12" s="62">
        <v>1000</v>
      </c>
      <c r="R12" s="130"/>
      <c r="S12" s="63">
        <f>D12*R12</f>
        <v>0</v>
      </c>
      <c r="T12" s="64" t="str">
        <f t="shared" si="1"/>
        <v xml:space="preserve"> </v>
      </c>
      <c r="U12" s="107"/>
      <c r="V12" s="94"/>
    </row>
    <row r="13" spans="1:22" ht="86.25" customHeight="1" x14ac:dyDescent="0.25">
      <c r="A13" s="20"/>
      <c r="B13" s="56">
        <v>7</v>
      </c>
      <c r="C13" s="57" t="s">
        <v>50</v>
      </c>
      <c r="D13" s="58">
        <v>1</v>
      </c>
      <c r="E13" s="59" t="s">
        <v>25</v>
      </c>
      <c r="F13" s="75" t="s">
        <v>51</v>
      </c>
      <c r="G13" s="127"/>
      <c r="H13" s="98"/>
      <c r="I13" s="101"/>
      <c r="J13" s="104"/>
      <c r="K13" s="101"/>
      <c r="L13" s="113"/>
      <c r="M13" s="116"/>
      <c r="N13" s="119"/>
      <c r="O13" s="122"/>
      <c r="P13" s="61">
        <f>D13*Q13</f>
        <v>250</v>
      </c>
      <c r="Q13" s="62">
        <v>250</v>
      </c>
      <c r="R13" s="130"/>
      <c r="S13" s="63">
        <f>D13*R13</f>
        <v>0</v>
      </c>
      <c r="T13" s="64" t="str">
        <f t="shared" si="1"/>
        <v xml:space="preserve"> </v>
      </c>
      <c r="U13" s="107"/>
      <c r="V13" s="94"/>
    </row>
    <row r="14" spans="1:22" ht="76.5" customHeight="1" x14ac:dyDescent="0.25">
      <c r="A14" s="20"/>
      <c r="B14" s="56">
        <v>8</v>
      </c>
      <c r="C14" s="57" t="s">
        <v>41</v>
      </c>
      <c r="D14" s="58">
        <v>8</v>
      </c>
      <c r="E14" s="59" t="s">
        <v>25</v>
      </c>
      <c r="F14" s="75" t="s">
        <v>52</v>
      </c>
      <c r="G14" s="127"/>
      <c r="H14" s="98"/>
      <c r="I14" s="101"/>
      <c r="J14" s="104"/>
      <c r="K14" s="101"/>
      <c r="L14" s="113"/>
      <c r="M14" s="116"/>
      <c r="N14" s="119"/>
      <c r="O14" s="122"/>
      <c r="P14" s="61">
        <f>D14*Q14</f>
        <v>1600</v>
      </c>
      <c r="Q14" s="62">
        <v>200</v>
      </c>
      <c r="R14" s="130"/>
      <c r="S14" s="63">
        <f>D14*R14</f>
        <v>0</v>
      </c>
      <c r="T14" s="64" t="str">
        <f t="shared" si="1"/>
        <v xml:space="preserve"> </v>
      </c>
      <c r="U14" s="107"/>
      <c r="V14" s="95"/>
    </row>
    <row r="15" spans="1:22" ht="129.75" customHeight="1" thickBot="1" x14ac:dyDescent="0.3">
      <c r="A15" s="20"/>
      <c r="B15" s="65">
        <v>9</v>
      </c>
      <c r="C15" s="66" t="s">
        <v>53</v>
      </c>
      <c r="D15" s="67">
        <v>2</v>
      </c>
      <c r="E15" s="76" t="s">
        <v>25</v>
      </c>
      <c r="F15" s="77" t="s">
        <v>55</v>
      </c>
      <c r="G15" s="128"/>
      <c r="H15" s="99"/>
      <c r="I15" s="102"/>
      <c r="J15" s="110"/>
      <c r="K15" s="102"/>
      <c r="L15" s="114"/>
      <c r="M15" s="117"/>
      <c r="N15" s="120"/>
      <c r="O15" s="123"/>
      <c r="P15" s="69">
        <f>D15*Q15</f>
        <v>1000</v>
      </c>
      <c r="Q15" s="70">
        <v>500</v>
      </c>
      <c r="R15" s="131"/>
      <c r="S15" s="71">
        <f>D15*R15</f>
        <v>0</v>
      </c>
      <c r="T15" s="72" t="str">
        <f t="shared" si="1"/>
        <v xml:space="preserve"> </v>
      </c>
      <c r="U15" s="125"/>
      <c r="V15" s="68" t="s">
        <v>12</v>
      </c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51.75" customHeight="1" thickTop="1" thickBot="1" x14ac:dyDescent="0.3">
      <c r="B17" s="92" t="s">
        <v>28</v>
      </c>
      <c r="C17" s="92"/>
      <c r="D17" s="92"/>
      <c r="E17" s="92"/>
      <c r="F17" s="92"/>
      <c r="G17" s="92"/>
      <c r="H17" s="47"/>
      <c r="I17" s="47"/>
      <c r="J17" s="21"/>
      <c r="K17" s="21"/>
      <c r="L17" s="7"/>
      <c r="M17" s="7"/>
      <c r="N17" s="7"/>
      <c r="O17" s="22"/>
      <c r="P17" s="22"/>
      <c r="Q17" s="23" t="s">
        <v>9</v>
      </c>
      <c r="R17" s="89" t="s">
        <v>10</v>
      </c>
      <c r="S17" s="90"/>
      <c r="T17" s="91"/>
      <c r="U17" s="24"/>
      <c r="V17" s="25"/>
    </row>
    <row r="18" spans="2:22" ht="50.45" customHeight="1" thickTop="1" thickBot="1" x14ac:dyDescent="0.3">
      <c r="B18" s="93"/>
      <c r="C18" s="93"/>
      <c r="D18" s="93"/>
      <c r="E18" s="93"/>
      <c r="F18" s="93"/>
      <c r="G18" s="93"/>
      <c r="H18" s="93"/>
      <c r="I18" s="26"/>
      <c r="L18" s="9"/>
      <c r="M18" s="9"/>
      <c r="N18" s="9"/>
      <c r="O18" s="27"/>
      <c r="P18" s="27"/>
      <c r="Q18" s="28">
        <f>SUM(P7:P15)</f>
        <v>20650</v>
      </c>
      <c r="R18" s="86">
        <f>SUM(S7:S15)</f>
        <v>0</v>
      </c>
      <c r="S18" s="87"/>
      <c r="T18" s="88"/>
    </row>
    <row r="19" spans="2:22" ht="15.75" thickTop="1" x14ac:dyDescent="0.25">
      <c r="B19" s="85" t="s">
        <v>27</v>
      </c>
      <c r="C19" s="85"/>
      <c r="D19" s="85"/>
      <c r="E19" s="85"/>
      <c r="F19" s="85"/>
      <c r="G19" s="85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6"/>
      <c r="C20" s="46"/>
      <c r="D20" s="46"/>
      <c r="E20" s="46"/>
      <c r="F20" s="46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6"/>
      <c r="C21" s="46"/>
      <c r="D21" s="46"/>
      <c r="E21" s="46"/>
      <c r="F21" s="46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6"/>
      <c r="C22" s="46"/>
      <c r="D22" s="46"/>
      <c r="E22" s="46"/>
      <c r="F22" s="46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0"/>
      <c r="H100" s="8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0"/>
      <c r="H101" s="8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0"/>
      <c r="H102" s="8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0"/>
      <c r="H103" s="8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0"/>
      <c r="H104" s="80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QpwBjbVaEK7E4BqUov2dgmp+HacVy8CoytT1qiC8VVAvmTAUZ/BEIjCqLfHaGiZ+JCVH15KiNyRymzNrT5xnKg==" saltValue="lCdlTwNqWyYI7cd9bLNiKA==" spinCount="100000" sheet="1" objects="1" scenarios="1"/>
  <mergeCells count="20">
    <mergeCell ref="V9:V14"/>
    <mergeCell ref="V7:V8"/>
    <mergeCell ref="H7:H15"/>
    <mergeCell ref="I7:I15"/>
    <mergeCell ref="J7:J9"/>
    <mergeCell ref="K7:K9"/>
    <mergeCell ref="J11:J15"/>
    <mergeCell ref="K11:K15"/>
    <mergeCell ref="L7:L15"/>
    <mergeCell ref="M7:M15"/>
    <mergeCell ref="N7:N15"/>
    <mergeCell ref="O7:O15"/>
    <mergeCell ref="U10:U15"/>
    <mergeCell ref="B1:D1"/>
    <mergeCell ref="G5:H5"/>
    <mergeCell ref="B19:G19"/>
    <mergeCell ref="R18:T18"/>
    <mergeCell ref="R17:T17"/>
    <mergeCell ref="B17:G17"/>
    <mergeCell ref="B18:H18"/>
  </mergeCells>
  <conditionalFormatting sqref="D7:D15 B7:B15">
    <cfRule type="containsBlanks" dxfId="7" priority="76">
      <formula>LEN(TRIM(B7))=0</formula>
    </cfRule>
  </conditionalFormatting>
  <conditionalFormatting sqref="B7:B15">
    <cfRule type="cellIs" dxfId="6" priority="73" operator="greaterThanOrEqual">
      <formula>1</formula>
    </cfRule>
  </conditionalFormatting>
  <conditionalFormatting sqref="T7:T15">
    <cfRule type="cellIs" dxfId="5" priority="60" operator="equal">
      <formula>"VYHOVUJE"</formula>
    </cfRule>
  </conditionalFormatting>
  <conditionalFormatting sqref="T7:T15">
    <cfRule type="cellIs" dxfId="4" priority="59" operator="equal">
      <formula>"NEVYHOVUJE"</formula>
    </cfRule>
  </conditionalFormatting>
  <conditionalFormatting sqref="G7:H7 R7:R15 G8:G15">
    <cfRule type="containsBlanks" dxfId="3" priority="53">
      <formula>LEN(TRIM(G7))=0</formula>
    </cfRule>
  </conditionalFormatting>
  <conditionalFormatting sqref="G7:H7 R7:R15 G8:G15">
    <cfRule type="notContainsBlanks" dxfId="2" priority="51">
      <formula>LEN(TRIM(G7))&gt;0</formula>
    </cfRule>
  </conditionalFormatting>
  <conditionalFormatting sqref="G7:H7 R7:R15 G8:G15">
    <cfRule type="notContainsBlanks" dxfId="1" priority="50">
      <formula>LEN(TRIM(G7))&gt;0</formula>
    </cfRule>
  </conditionalFormatting>
  <conditionalFormatting sqref="G7:H7 G8:G15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10:J11" xr:uid="{E29ABA58-E623-4708-BD17-CB8325B46133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2022-05-19T10:04:52Z</dcterms:modified>
</cp:coreProperties>
</file>