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esktop\ZU Plzeň 13\"/>
    </mc:Choice>
  </mc:AlternateContent>
  <bookViews>
    <workbookView xWindow="0" yWindow="0" windowWidth="20490" windowHeight="7755"/>
  </bookViews>
  <sheets>
    <sheet name="CPHP" sheetId="1" r:id="rId1"/>
  </sheets>
  <definedNames>
    <definedName name="_xlnm._FilterDatabase" localSheetId="0" hidden="1">CPHP!$A$6:$S$6</definedName>
    <definedName name="_xlnm.Print_Titles" localSheetId="0">CPHP!$6:$6</definedName>
    <definedName name="_xlnm.Print_Area" localSheetId="0">CPHP!$B$2:$L$49</definedName>
  </definedNames>
  <calcPr calcId="152511"/>
</workbook>
</file>

<file path=xl/calcChain.xml><?xml version="1.0" encoding="utf-8"?>
<calcChain xmlns="http://schemas.openxmlformats.org/spreadsheetml/2006/main">
  <c r="K17" i="1" l="1"/>
  <c r="J18" i="1"/>
  <c r="J24" i="1"/>
  <c r="J30" i="1"/>
  <c r="J36" i="1"/>
  <c r="J42" i="1"/>
  <c r="J16" i="1"/>
  <c r="K16" i="1"/>
  <c r="J17" i="1"/>
  <c r="J19" i="1"/>
  <c r="K19" i="1"/>
  <c r="J20" i="1"/>
  <c r="K20" i="1"/>
  <c r="J21" i="1"/>
  <c r="K21" i="1"/>
  <c r="J22" i="1"/>
  <c r="K22" i="1"/>
  <c r="J23" i="1"/>
  <c r="K23" i="1"/>
  <c r="J25" i="1"/>
  <c r="K25" i="1"/>
  <c r="J26" i="1"/>
  <c r="K26" i="1"/>
  <c r="J27" i="1"/>
  <c r="K27" i="1"/>
  <c r="J28" i="1"/>
  <c r="K28" i="1"/>
  <c r="J29" i="1"/>
  <c r="K29" i="1"/>
  <c r="J31" i="1"/>
  <c r="K31" i="1"/>
  <c r="J32" i="1"/>
  <c r="K32" i="1"/>
  <c r="J33" i="1"/>
  <c r="K33" i="1"/>
  <c r="J34" i="1"/>
  <c r="K34" i="1"/>
  <c r="J35" i="1"/>
  <c r="K35" i="1"/>
  <c r="J37" i="1"/>
  <c r="K37" i="1"/>
  <c r="J38" i="1"/>
  <c r="K38" i="1"/>
  <c r="J39" i="1"/>
  <c r="K39" i="1"/>
  <c r="J40" i="1"/>
  <c r="K40" i="1"/>
  <c r="J41" i="1"/>
  <c r="K41" i="1"/>
  <c r="J43" i="1"/>
  <c r="K43" i="1"/>
  <c r="J44" i="1"/>
  <c r="K44" i="1"/>
  <c r="J45" i="1"/>
  <c r="K45" i="1"/>
  <c r="J46" i="1"/>
  <c r="K46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11" i="1"/>
  <c r="G12" i="1"/>
  <c r="G13" i="1"/>
  <c r="G14" i="1"/>
  <c r="G15" i="1"/>
  <c r="G10" i="1"/>
  <c r="G9" i="1"/>
  <c r="G8" i="1"/>
  <c r="G7" i="1"/>
  <c r="K36" i="1" l="1"/>
  <c r="K30" i="1"/>
  <c r="K24" i="1"/>
  <c r="K18" i="1"/>
  <c r="K42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H49" i="1" l="1"/>
  <c r="I49" i="1"/>
</calcChain>
</file>

<file path=xl/sharedStrings.xml><?xml version="1.0" encoding="utf-8"?>
<sst xmlns="http://schemas.openxmlformats.org/spreadsheetml/2006/main" count="195" uniqueCount="124">
  <si>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</si>
  <si>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</si>
  <si>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</si>
  <si>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</si>
  <si>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</si>
  <si>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</si>
  <si>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</si>
  <si>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</si>
  <si>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</si>
  <si>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</si>
  <si>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</si>
  <si>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</si>
  <si>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18424000-7 - Rukavice</t>
  </si>
  <si>
    <t>19640000-4 - Odpadní pytle a sáčky z polymerů ethylenu</t>
  </si>
  <si>
    <t xml:space="preserve">33760000-5 - Toaletní papír, kapesníky, ruční utěrky a ubrousky </t>
  </si>
  <si>
    <t xml:space="preserve">33761000-2 - Toaletní papír </t>
  </si>
  <si>
    <t>33763000-6 - Papírové ruční utěrky</t>
  </si>
  <si>
    <t>39224330-0 - Vědra</t>
  </si>
  <si>
    <t>39525100-9  - Prachovky</t>
  </si>
  <si>
    <t>39525800-6 - Úklidové hadry</t>
  </si>
  <si>
    <t>39713431-3 - Příslušenství k vysavačům</t>
  </si>
  <si>
    <t>39800000-0 - Čisticí a lešticí výrobky</t>
  </si>
  <si>
    <t xml:space="preserve">39811100-1 - Osvěžovače vzduchu </t>
  </si>
  <si>
    <t xml:space="preserve">39830000-9 - Čistící prostředky </t>
  </si>
  <si>
    <t>39831300-9 - Čisticí prostředky na podlahy</t>
  </si>
  <si>
    <t>39831600-2 - Čisticí prostředky pro WC</t>
  </si>
  <si>
    <t>39832000-3 - Prostředky na mytí nádobí</t>
  </si>
  <si>
    <t>39832100-4 - Prášek na mytí nádobí</t>
  </si>
  <si>
    <t xml:space="preserve">Název </t>
  </si>
  <si>
    <t>Měrná jednotka [MJ]</t>
  </si>
  <si>
    <t>Popis</t>
  </si>
  <si>
    <t>Maximální cena za jednotlivé položky 
 v Kč BEZ DPH</t>
  </si>
  <si>
    <t>Fakturace</t>
  </si>
  <si>
    <t>Obchodní podmínky NAD RÁMEC STANDARDNÍCH 
obchodních podmínek</t>
  </si>
  <si>
    <t>Kontaktní osoba 
k převzetí zboží</t>
  </si>
  <si>
    <t xml:space="preserve">Místo dodání </t>
  </si>
  <si>
    <t xml:space="preserve">POZNÁMKA </t>
  </si>
  <si>
    <t>CPV - výběr
čisticí prostředky a hygienické potřeby</t>
  </si>
  <si>
    <t>V případě, že se dodavatel při předání zboží na některá uvedená tel. čísla nedovolá, bude v takovém případě volat tel. 377 631 331, 377 631 320.</t>
  </si>
  <si>
    <t xml:space="preserve">Pokud financováno z projektových prostředků, pak ŘEŠITEL uvede: NÁZEV A ČÍSLO DOTAČNÍHO PROJEKTU </t>
  </si>
  <si>
    <t>Samostatná faktura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</si>
  <si>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</si>
  <si>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Příloha č. 2 Kupní smlouvy - technická specifikace
Čisticí prostředky a hygienické potřeby (II.) 013 - 2022</t>
  </si>
  <si>
    <t>DEZINFEKČNÍ PROSTŘEDEK NA RUCE</t>
  </si>
  <si>
    <t>ks</t>
  </si>
  <si>
    <t>Bezoplachová dezinfekce na ruce v lahvi s pumpičkou; s antibakteriální a virucidní účinností. Náplň 500 - 600 ml.</t>
  </si>
  <si>
    <t>MYCÍ PROSTŘ. KUCHYNĚ NA NÁDOBÍ</t>
  </si>
  <si>
    <t>Tekutý přípravek na ruční mytí nádobí, odstraňování mastnoty i ve studené vodě. 
Náplň 0,5 - 0,75 l.</t>
  </si>
  <si>
    <t>MÝDLO TEKUTÉ - s aplikátorem</t>
  </si>
  <si>
    <t>Husté tekuté mýdlo s glycerinem, s přírodními výtažky, balení s aplikátorem. Náplň 0,75 - 1 l.</t>
  </si>
  <si>
    <t>KRÉM NA RUCE</t>
  </si>
  <si>
    <t xml:space="preserve">Ochranný a regenerační krém, náplň 100 ml - 150 ml. </t>
  </si>
  <si>
    <t>Sáčky na odpadky - pevné</t>
  </si>
  <si>
    <t>role</t>
  </si>
  <si>
    <t xml:space="preserve">63 x 74 cm - 60 litrů. Pevné sáčky do odpadkových košů, vyrobené z HDPE fólie. Odolné proti roztržení a úniku tekutiny, tloušťka fólie min. 24 mic. Role 10 - 12 ks.  </t>
  </si>
  <si>
    <t>Pytle černé, modré silné</t>
  </si>
  <si>
    <t>70 x 110 cm - 120 litrů, ze silné folie tl. min. 100 mikronů. Role 15 - 20 ks.</t>
  </si>
  <si>
    <t>Houba tvarovaná velká</t>
  </si>
  <si>
    <t>12 x 7 x 4,5 cm, na jedné straně abrazivní vrstva.</t>
  </si>
  <si>
    <t>Tekutý přípravek na ruční mytí nádobí, odstraňování mastnoty i ve studené vodě.
Náplň 1 - 1,5 l.</t>
  </si>
  <si>
    <t xml:space="preserve">Kuchyňské utěrky </t>
  </si>
  <si>
    <t>balení (2role)</t>
  </si>
  <si>
    <t xml:space="preserve">Kuchyňské utěrky v roli, 2vrstvé, min. 50 útržků v roli. Návin v jedné roli min. 30 m. Balení 2 role.  </t>
  </si>
  <si>
    <t>Houbový hadřík</t>
  </si>
  <si>
    <t>18 x 16 cm, vysoce savý a trvanlivý.</t>
  </si>
  <si>
    <t>Molitanové houbičky malé</t>
  </si>
  <si>
    <t>balení</t>
  </si>
  <si>
    <t>Molitanové houbičky malé, na jedné straně abrazivní vrstva. Balení 10 - 12 ks.</t>
  </si>
  <si>
    <t>Papírové Z-Z ručníky</t>
  </si>
  <si>
    <t>ks (balíček)</t>
  </si>
  <si>
    <t>Toaletní papír v roli 28</t>
  </si>
  <si>
    <t>ks 
(role)</t>
  </si>
  <si>
    <t>Role průmyslová 28, 2vrstvý, bílý, 100% celuloza. V balení min. 6 ks (rolí). 
Návin min. 280 bm, průměr dutinky max. 7,5 cm. Určeno do zásobníků.</t>
  </si>
  <si>
    <t>MYCÍ PROSTŘEDEK NA PODLAHY</t>
  </si>
  <si>
    <t>Univerzální čistící prostředek se čpavkem. Použití zejména: mytí podlahových krytin, kachliček, dlaždic, omyvatelných stěn, na podlahy, nábytek, lamináty, nerez, smalt, keramiku, okna, koberce. Náplň 1,5 - 2 l.</t>
  </si>
  <si>
    <t xml:space="preserve">MYCÍ PROSTŘEDEK NA PODLAHY </t>
  </si>
  <si>
    <t>Univerzální čisticí přípravek na podlahy pro ruční mytí - bez obsahu fosfátů. Použití na podlahy (např. PVC, linolea, dlažby, mramor) a na další omyvatelné plochy a povrchy. Náplň 5 - 6 l.</t>
  </si>
  <si>
    <t>DEZINFEKČNÍ PROSTŘEDEK NA PODLAHY</t>
  </si>
  <si>
    <t>Tekutý čistící a dezinfekční prostředek - baktericidní a fungicidní účinky. Použití: na podlahy, chodby, koupelny a hygienická zařízení. Náplň 0,75 - 1 l.</t>
  </si>
  <si>
    <t>MYCÍ PROSTŘ. KOUPELNA - rozprašovač</t>
  </si>
  <si>
    <t>Kyselý přípravek v rozprašovači, s antibakteriální přísadou, obsah látek rozpouštějíci rez a vodní kámen. Použití: pro všechny omývatelné plochy, včetně akrylátu. Náplň 0,5 - 0,75 l.</t>
  </si>
  <si>
    <t>MYCÍ PROSTŘ. KOUPELNA - tekutý</t>
  </si>
  <si>
    <t>Tekutý čistič  na vápenaté usazeniny. Použití: nerezové dřezy a vodovodní baterie, keramická umyvadla, vany, příbory, sklenice, jídelní soupravy, podlahy, dlaždičky, keramika. 
Náplň 0,75 - 1 l.</t>
  </si>
  <si>
    <t>MYCÍ PROSTŘ. WC - gel</t>
  </si>
  <si>
    <t>Dezinfekční přípravek - gel, s obsahem kyseliny chlorovodíkové, rozpustný ve vodě. Použití: k odstraňování vodního kamene v toaletě. Náplň 0,75 - 1 l.</t>
  </si>
  <si>
    <t>VŮNĚ WC - suchý sprey</t>
  </si>
  <si>
    <t>Osvěžovač vzduchu - suchý spray, odstraňovač pachů. Náplň  300 ml - 400 ml.</t>
  </si>
  <si>
    <t>VŮNĚ WC - gel - "vanička"</t>
  </si>
  <si>
    <t>Osvěžovač vzduchu, gel - "vanička". Náplň 150 g - 200 g.</t>
  </si>
  <si>
    <t>MÝDLO  TEKUTÉ - bez aplikátoru</t>
  </si>
  <si>
    <t>Zklidňující ochranný krém, náplň 100 ml - 150 ml.</t>
  </si>
  <si>
    <t>Hydratační a regenerační ochranný krém, náplň 100 ml - 150 ml.</t>
  </si>
  <si>
    <t>Leštěnka na nábytek - spray</t>
  </si>
  <si>
    <t>Leštěnka na nábytek proti prachu - spray. Použití zejména: na kov, dřevo, sklo, plast. 
Náplň 400 ml - 500 ml.</t>
  </si>
  <si>
    <t>Rukavice gumové - L</t>
  </si>
  <si>
    <t>pár</t>
  </si>
  <si>
    <t xml:space="preserve">Vnitřní bavlněná vložka, velikost L.  </t>
  </si>
  <si>
    <t>Rukavice gumové - XL</t>
  </si>
  <si>
    <t xml:space="preserve">Vnitřní bavlněná vložka, velikost XL.  </t>
  </si>
  <si>
    <t>Sáčky na odpadky</t>
  </si>
  <si>
    <t>50 x 60 cm - 30 litrů. Tloušťka min. 6 mic. Role 50 - 60 ks.</t>
  </si>
  <si>
    <t>Pytle zelené, žluté</t>
  </si>
  <si>
    <t>70 x 110 cm - 120 litrů, ze silné folie tl. min. 60 mikronů. Role 25 - 30 ks.</t>
  </si>
  <si>
    <t>Vědro 10 l</t>
  </si>
  <si>
    <t>Vědro plast bez výlevky, 10 litrů.</t>
  </si>
  <si>
    <t>Vědro 15 l</t>
  </si>
  <si>
    <t>Vědro plast bez výlevky, 15 litrů .</t>
  </si>
  <si>
    <t xml:space="preserve">Hadr na podlahu  </t>
  </si>
  <si>
    <t>Z netkaného textilu (vizkóza), rozměr 60 x 70 (oranžový).</t>
  </si>
  <si>
    <t>Rozměr min. 52 x 90 cm nebo 60 x 80 cm, klasický tkaný (bílý). Složení: 75% bavlny, 25% viskózy.</t>
  </si>
  <si>
    <t xml:space="preserve">Prachovka </t>
  </si>
  <si>
    <t>40 x 40 cm, klasická utěrka švédská z mikrovlákna.</t>
  </si>
  <si>
    <t>Papírové filtrační sáčky do vysavače</t>
  </si>
  <si>
    <t>Kbelík - vědro 17 l k úklidovému vozíku</t>
  </si>
  <si>
    <t>JUDr. Elena Mrázová,
Tel.: 37763 7685</t>
  </si>
  <si>
    <t>sady Pětatřicátníků 14, 
301 00 Plzeň,
Fakulta právnická - Děkanát,
místnost PC 222</t>
  </si>
  <si>
    <t>Ing. Klára Koptová,
Tel.: 37763 1256</t>
  </si>
  <si>
    <t>Univerzitní 8,
301 00 Plzeň,
Rektorát - Odbor lidských zdrojů,
místnost UR 206</t>
  </si>
  <si>
    <t>Lukáš Němeček, 
Tel.: 727 812 775</t>
  </si>
  <si>
    <t xml:space="preserve"> Univerzitní 8, 
301 00 Plzeň,
Provoz a služby - Správa budov</t>
  </si>
  <si>
    <t>Balíček skládaných Z-Z ručníků. 2vrstvé, bílé, 100% celuloza, rozměr 23 x 25 cm. Určeno do zásobníků. 
1ks (balíček) min. 150 ks papírových ručníků. V kartonu min. 20 ks (balíčků).</t>
  </si>
  <si>
    <r>
      <t xml:space="preserve">Husté tekuté mýdlo s glycerinem, s přírodními výtažky, balení bez aplikátoru.
Náplň 5 - 6 l. </t>
    </r>
    <r>
      <rPr>
        <b/>
        <sz val="11"/>
        <color theme="1"/>
        <rFont val="Calibri"/>
        <family val="2"/>
        <charset val="238"/>
        <scheme val="minor"/>
      </rPr>
      <t>Obsah NaCl max. 1%. Nutno doložit potvrzením od  výrobce.</t>
    </r>
  </si>
  <si>
    <t>Dvouvrstvé papírové filtrační sáčky třídy prachu M se zesílenou vnější vrstvou kompatibilní s mokro-suchými vysavači NT 45/1 a NT 55/1 od společnosti Kärcher.</t>
  </si>
  <si>
    <t>Kbelík k úklidovému vozíku Clarol, plastový, madlo kovové nebo plastové dle skladové dostupnosti.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</si>
</sst>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148">
    <xf numFmtId="0" fontId="0" fillId="0" borderId="0" xfId="0"/>
    <xf numFmtId="0" fontId="0" fillId="0" borderId="0" xfId="0" applyProtection="1"/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0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 wrapText="1"/>
    </xf>
    <xf numFmtId="0" fontId="16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0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5" borderId="4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1" xfId="0" applyNumberForma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left" vertical="center" wrapText="1" inden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3" borderId="12" xfId="0" applyNumberForma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left" vertical="center" wrapText="1" inden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 wrapText="1"/>
    </xf>
    <xf numFmtId="3" fontId="0" fillId="2" borderId="6" xfId="0" applyNumberForma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left" vertical="center" wrapText="1" indent="1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0" fillId="3" borderId="7" xfId="0" applyNumberForma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left" vertical="center" wrapText="1" indent="1"/>
    </xf>
    <xf numFmtId="164" fontId="0" fillId="0" borderId="7" xfId="0" applyNumberFormat="1" applyBorder="1" applyAlignment="1" applyProtection="1">
      <alignment horizontal="right" vertical="center" indent="1"/>
    </xf>
    <xf numFmtId="164" fontId="0" fillId="3" borderId="7" xfId="0" applyNumberFormat="1" applyFill="1" applyBorder="1" applyAlignment="1" applyProtection="1">
      <alignment horizontal="right" vertical="center" indent="1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left" vertical="center" wrapText="1" indent="1"/>
    </xf>
    <xf numFmtId="3" fontId="0" fillId="2" borderId="18" xfId="0" applyNumberForma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left" vertical="center" wrapText="1" inden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NumberForma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left" vertical="center" wrapText="1" inden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 wrapText="1"/>
    </xf>
    <xf numFmtId="3" fontId="0" fillId="2" borderId="20" xfId="0" applyNumberForma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left" vertical="center" wrapText="1" inden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3" borderId="21" xfId="0" applyNumberForma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left" vertical="center" wrapText="1" indent="1"/>
    </xf>
    <xf numFmtId="164" fontId="0" fillId="0" borderId="21" xfId="0" applyNumberFormat="1" applyBorder="1" applyAlignment="1" applyProtection="1">
      <alignment horizontal="right" vertical="center" indent="1"/>
    </xf>
    <xf numFmtId="164" fontId="0" fillId="3" borderId="21" xfId="0" applyNumberFormat="1" applyFill="1" applyBorder="1" applyAlignment="1" applyProtection="1">
      <alignment horizontal="right" vertical="center" indent="1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 wrapText="1"/>
    </xf>
    <xf numFmtId="3" fontId="0" fillId="2" borderId="22" xfId="0" applyNumberFormat="1" applyFill="1" applyBorder="1" applyAlignment="1" applyProtection="1">
      <alignment horizontal="center" vertical="center" wrapText="1"/>
    </xf>
    <xf numFmtId="0" fontId="7" fillId="3" borderId="23" xfId="0" applyFont="1" applyFill="1" applyBorder="1" applyAlignment="1" applyProtection="1">
      <alignment horizontal="left" vertical="center" wrapText="1" indent="1"/>
    </xf>
    <xf numFmtId="3" fontId="0" fillId="3" borderId="23" xfId="0" applyNumberFormat="1" applyFill="1" applyBorder="1" applyAlignment="1" applyProtection="1">
      <alignment horizontal="center" vertical="center" wrapText="1"/>
    </xf>
    <xf numFmtId="0" fontId="0" fillId="3" borderId="23" xfId="0" applyNumberForma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left" vertical="center" wrapText="1" indent="1"/>
    </xf>
    <xf numFmtId="164" fontId="0" fillId="0" borderId="23" xfId="0" applyNumberFormat="1" applyBorder="1" applyAlignment="1" applyProtection="1">
      <alignment horizontal="right" vertical="center" indent="1"/>
    </xf>
    <xf numFmtId="164" fontId="0" fillId="3" borderId="23" xfId="0" applyNumberFormat="1" applyFill="1" applyBorder="1" applyAlignment="1" applyProtection="1">
      <alignment horizontal="right" vertical="center" indent="1"/>
    </xf>
    <xf numFmtId="165" fontId="0" fillId="0" borderId="23" xfId="0" applyNumberFormat="1" applyBorder="1" applyAlignment="1" applyProtection="1">
      <alignment horizontal="right" vertical="center" indent="1"/>
    </xf>
    <xf numFmtId="0" fontId="0" fillId="0" borderId="23" xfId="0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 wrapText="1"/>
    </xf>
    <xf numFmtId="3" fontId="0" fillId="2" borderId="19" xfId="0" applyNumberForma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left" vertical="center" wrapText="1" inden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NumberForma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left" vertical="center" wrapText="1" inden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left" vertical="center" wrapText="1" indent="1"/>
    </xf>
    <xf numFmtId="0" fontId="2" fillId="3" borderId="7" xfId="0" applyFont="1" applyFill="1" applyBorder="1" applyAlignment="1" applyProtection="1">
      <alignment horizontal="left" vertical="center" wrapText="1" indent="1"/>
    </xf>
    <xf numFmtId="0" fontId="3" fillId="3" borderId="7" xfId="0" applyFont="1" applyFill="1" applyBorder="1" applyAlignment="1" applyProtection="1">
      <alignment horizontal="left" vertical="center" wrapText="1" indent="1"/>
    </xf>
    <xf numFmtId="3" fontId="0" fillId="2" borderId="8" xfId="0" applyNumberForma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left" vertical="center" wrapText="1" inden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left" vertical="center" wrapText="1" indent="1"/>
    </xf>
    <xf numFmtId="164" fontId="0" fillId="0" borderId="9" xfId="0" applyNumberFormat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 wrapText="1"/>
    </xf>
    <xf numFmtId="0" fontId="0" fillId="0" borderId="10" xfId="0" applyBorder="1" applyProtection="1"/>
    <xf numFmtId="164" fontId="0" fillId="0" borderId="0" xfId="0" applyNumberFormat="1" applyAlignment="1" applyProtection="1">
      <alignment horizontal="right" vertical="center" indent="1"/>
    </xf>
    <xf numFmtId="0" fontId="14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164" fontId="16" fillId="0" borderId="0" xfId="0" applyNumberFormat="1" applyFont="1" applyAlignment="1" applyProtection="1">
      <alignment horizontal="right" vertical="center" indent="1"/>
    </xf>
    <xf numFmtId="164" fontId="8" fillId="0" borderId="3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164" fontId="15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24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 wrapText="1"/>
    </xf>
    <xf numFmtId="164" fontId="8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2" fillId="3" borderId="14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19" fillId="2" borderId="0" xfId="0" applyFont="1" applyFill="1" applyAlignment="1" applyProtection="1">
      <alignment horizontal="left" vertical="center" wrapText="1"/>
    </xf>
    <xf numFmtId="0" fontId="18" fillId="2" borderId="0" xfId="0" applyFont="1" applyFill="1" applyAlignment="1" applyProtection="1">
      <alignment horizontal="left" vertical="center"/>
    </xf>
    <xf numFmtId="0" fontId="10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10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BD0C9"/>
          <bgColor rgb="FFFBD0C9"/>
        </patternFill>
      </fill>
    </dxf>
  </dxfs>
  <tableStyles count="0" defaultTableStyle="TableStyleMedium2" defaultPivotStyle="PivotStyleLight16"/>
  <colors>
    <mruColors>
      <color rgb="FFFBD0C9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6"/>
  <sheetViews>
    <sheetView tabSelected="1" topLeftCell="D41" zoomScale="90" zoomScaleNormal="90" workbookViewId="0">
      <selection activeCell="I44" sqref="I44"/>
    </sheetView>
  </sheetViews>
  <sheetFormatPr defaultRowHeight="15" x14ac:dyDescent="0.25"/>
  <cols>
    <col min="1" max="1" width="1.42578125" style="1" bestFit="1" customWidth="1"/>
    <col min="2" max="2" width="5.5703125" style="1" bestFit="1" customWidth="1"/>
    <col min="3" max="3" width="42.7109375" style="3" customWidth="1"/>
    <col min="4" max="4" width="9.5703125" style="109" bestFit="1" customWidth="1"/>
    <col min="5" max="5" width="9" style="2" bestFit="1" customWidth="1"/>
    <col min="6" max="6" width="106" style="3" customWidth="1"/>
    <col min="7" max="7" width="17.7109375" style="3" hidden="1" customWidth="1"/>
    <col min="8" max="8" width="24" style="1" bestFit="1" customWidth="1"/>
    <col min="9" max="9" width="21.85546875" style="1" customWidth="1"/>
    <col min="10" max="10" width="20.5703125" style="1" bestFit="1" customWidth="1"/>
    <col min="11" max="11" width="19.5703125" style="1" bestFit="1" customWidth="1"/>
    <col min="12" max="12" width="23.5703125" style="1" bestFit="1" customWidth="1"/>
    <col min="13" max="13" width="28.28515625" style="1" hidden="1" customWidth="1"/>
    <col min="14" max="14" width="21" style="1" hidden="1" customWidth="1"/>
    <col min="15" max="15" width="23" style="1" customWidth="1"/>
    <col min="16" max="16" width="34.5703125" style="1" customWidth="1"/>
    <col min="17" max="17" width="25.42578125" style="1" customWidth="1"/>
    <col min="18" max="18" width="11.5703125" style="1" hidden="1" customWidth="1"/>
    <col min="19" max="19" width="62.28515625" style="4" customWidth="1"/>
    <col min="20" max="16384" width="9.140625" style="1"/>
  </cols>
  <sheetData>
    <row r="1" spans="1:19" ht="36" customHeight="1" x14ac:dyDescent="0.25">
      <c r="B1" s="138" t="s">
        <v>42</v>
      </c>
      <c r="C1" s="139"/>
      <c r="D1" s="139"/>
    </row>
    <row r="2" spans="1:19" ht="20.100000000000001" customHeight="1" x14ac:dyDescent="0.25">
      <c r="C2" s="1"/>
      <c r="D2" s="5"/>
      <c r="E2" s="6"/>
      <c r="F2" s="7"/>
      <c r="G2" s="7"/>
      <c r="H2" s="7"/>
      <c r="I2" s="7"/>
      <c r="K2" s="8"/>
      <c r="L2" s="9"/>
      <c r="M2" s="9"/>
      <c r="N2" s="9"/>
      <c r="O2" s="9"/>
      <c r="P2" s="9"/>
      <c r="Q2" s="9"/>
      <c r="R2" s="9"/>
      <c r="S2" s="10"/>
    </row>
    <row r="3" spans="1:19" ht="20.100000000000001" customHeight="1" x14ac:dyDescent="0.25">
      <c r="B3" s="11"/>
      <c r="C3" s="12" t="s">
        <v>0</v>
      </c>
      <c r="D3" s="13"/>
      <c r="E3" s="13"/>
      <c r="F3" s="13"/>
      <c r="G3" s="14"/>
      <c r="H3" s="14"/>
      <c r="I3" s="14"/>
      <c r="J3" s="14"/>
      <c r="K3" s="14"/>
      <c r="M3" s="15"/>
      <c r="N3" s="15"/>
    </row>
    <row r="4" spans="1:19" ht="20.100000000000001" customHeight="1" thickBot="1" x14ac:dyDescent="0.3">
      <c r="B4" s="16"/>
      <c r="C4" s="17" t="s">
        <v>1</v>
      </c>
      <c r="D4" s="13"/>
      <c r="E4" s="13"/>
      <c r="F4" s="13"/>
      <c r="G4" s="7"/>
      <c r="H4" s="8"/>
      <c r="I4" s="8"/>
      <c r="K4" s="8"/>
    </row>
    <row r="5" spans="1:19" ht="34.5" customHeight="1" thickBot="1" x14ac:dyDescent="0.3">
      <c r="B5" s="18"/>
      <c r="C5" s="19"/>
      <c r="D5" s="20"/>
      <c r="E5" s="20"/>
      <c r="F5" s="7"/>
      <c r="G5" s="21"/>
      <c r="I5" s="22" t="s">
        <v>2</v>
      </c>
      <c r="S5" s="23"/>
    </row>
    <row r="6" spans="1:19" ht="76.5" thickTop="1" thickBot="1" x14ac:dyDescent="0.3">
      <c r="B6" s="24" t="s">
        <v>3</v>
      </c>
      <c r="C6" s="25" t="s">
        <v>28</v>
      </c>
      <c r="D6" s="25" t="s">
        <v>4</v>
      </c>
      <c r="E6" s="25" t="s">
        <v>29</v>
      </c>
      <c r="F6" s="25" t="s">
        <v>30</v>
      </c>
      <c r="G6" s="25" t="s">
        <v>31</v>
      </c>
      <c r="H6" s="25" t="s">
        <v>5</v>
      </c>
      <c r="I6" s="26" t="s">
        <v>6</v>
      </c>
      <c r="J6" s="27" t="s">
        <v>7</v>
      </c>
      <c r="K6" s="27" t="s">
        <v>8</v>
      </c>
      <c r="L6" s="25" t="s">
        <v>32</v>
      </c>
      <c r="M6" s="25" t="s">
        <v>39</v>
      </c>
      <c r="N6" s="25" t="s">
        <v>33</v>
      </c>
      <c r="O6" s="27" t="s">
        <v>34</v>
      </c>
      <c r="P6" s="25" t="s">
        <v>35</v>
      </c>
      <c r="Q6" s="25" t="s">
        <v>41</v>
      </c>
      <c r="R6" s="25" t="s">
        <v>36</v>
      </c>
      <c r="S6" s="25" t="s">
        <v>37</v>
      </c>
    </row>
    <row r="7" spans="1:19" ht="30.75" customHeight="1" thickTop="1" x14ac:dyDescent="0.25">
      <c r="A7" s="28"/>
      <c r="B7" s="29">
        <v>1</v>
      </c>
      <c r="C7" s="30" t="s">
        <v>43</v>
      </c>
      <c r="D7" s="31">
        <v>5</v>
      </c>
      <c r="E7" s="32" t="s">
        <v>44</v>
      </c>
      <c r="F7" s="33" t="s">
        <v>45</v>
      </c>
      <c r="G7" s="34">
        <f t="shared" ref="G7:G46" si="0">D7*H7</f>
        <v>1200</v>
      </c>
      <c r="H7" s="35">
        <v>240</v>
      </c>
      <c r="I7" s="110">
        <v>77.3</v>
      </c>
      <c r="J7" s="36">
        <f t="shared" ref="J7:J15" si="1">D7*I7</f>
        <v>386.5</v>
      </c>
      <c r="K7" s="37" t="str">
        <f t="shared" ref="K7:K15" si="2">IF(ISNUMBER(I7), IF(I7&gt;H7,"NEVYHOVUJE","VYHOVUJE")," ")</f>
        <v>VYHOVUJE</v>
      </c>
      <c r="L7" s="145" t="s">
        <v>40</v>
      </c>
      <c r="M7" s="122"/>
      <c r="N7" s="122"/>
      <c r="O7" s="130" t="s">
        <v>114</v>
      </c>
      <c r="P7" s="130" t="s">
        <v>115</v>
      </c>
      <c r="Q7" s="117">
        <v>14</v>
      </c>
      <c r="R7" s="122"/>
      <c r="S7" s="38" t="s">
        <v>23</v>
      </c>
    </row>
    <row r="8" spans="1:19" ht="36" customHeight="1" x14ac:dyDescent="0.25">
      <c r="B8" s="39">
        <v>2</v>
      </c>
      <c r="C8" s="40" t="s">
        <v>46</v>
      </c>
      <c r="D8" s="41">
        <v>10</v>
      </c>
      <c r="E8" s="42" t="s">
        <v>44</v>
      </c>
      <c r="F8" s="43" t="s">
        <v>47</v>
      </c>
      <c r="G8" s="44">
        <f t="shared" si="0"/>
        <v>240</v>
      </c>
      <c r="H8" s="45">
        <v>24</v>
      </c>
      <c r="I8" s="111">
        <v>14</v>
      </c>
      <c r="J8" s="46">
        <f t="shared" si="1"/>
        <v>140</v>
      </c>
      <c r="K8" s="47" t="str">
        <f t="shared" si="2"/>
        <v>VYHOVUJE</v>
      </c>
      <c r="L8" s="128"/>
      <c r="M8" s="123"/>
      <c r="N8" s="123"/>
      <c r="O8" s="131"/>
      <c r="P8" s="131"/>
      <c r="Q8" s="118"/>
      <c r="R8" s="123"/>
      <c r="S8" s="48" t="s">
        <v>26</v>
      </c>
    </row>
    <row r="9" spans="1:19" ht="27" customHeight="1" x14ac:dyDescent="0.25">
      <c r="B9" s="39">
        <v>3</v>
      </c>
      <c r="C9" s="40" t="s">
        <v>48</v>
      </c>
      <c r="D9" s="41">
        <v>5</v>
      </c>
      <c r="E9" s="42" t="s">
        <v>44</v>
      </c>
      <c r="F9" s="49" t="s">
        <v>49</v>
      </c>
      <c r="G9" s="44">
        <f t="shared" si="0"/>
        <v>150</v>
      </c>
      <c r="H9" s="45">
        <v>30</v>
      </c>
      <c r="I9" s="111">
        <v>20</v>
      </c>
      <c r="J9" s="46">
        <f t="shared" si="1"/>
        <v>100</v>
      </c>
      <c r="K9" s="47" t="str">
        <f t="shared" si="2"/>
        <v>VYHOVUJE</v>
      </c>
      <c r="L9" s="128"/>
      <c r="M9" s="123"/>
      <c r="N9" s="123"/>
      <c r="O9" s="131"/>
      <c r="P9" s="131"/>
      <c r="Q9" s="118"/>
      <c r="R9" s="123"/>
      <c r="S9" s="48" t="s">
        <v>23</v>
      </c>
    </row>
    <row r="10" spans="1:19" ht="24.75" customHeight="1" x14ac:dyDescent="0.25">
      <c r="B10" s="39">
        <v>4</v>
      </c>
      <c r="C10" s="40" t="s">
        <v>50</v>
      </c>
      <c r="D10" s="41">
        <v>10</v>
      </c>
      <c r="E10" s="42" t="s">
        <v>44</v>
      </c>
      <c r="F10" s="43" t="s">
        <v>51</v>
      </c>
      <c r="G10" s="44">
        <f t="shared" si="0"/>
        <v>240</v>
      </c>
      <c r="H10" s="45">
        <v>24</v>
      </c>
      <c r="I10" s="111">
        <v>16</v>
      </c>
      <c r="J10" s="46">
        <f t="shared" si="1"/>
        <v>160</v>
      </c>
      <c r="K10" s="47" t="str">
        <f t="shared" si="2"/>
        <v>VYHOVUJE</v>
      </c>
      <c r="L10" s="128"/>
      <c r="M10" s="123"/>
      <c r="N10" s="123"/>
      <c r="O10" s="131"/>
      <c r="P10" s="131"/>
      <c r="Q10" s="118"/>
      <c r="R10" s="123"/>
      <c r="S10" s="48" t="s">
        <v>23</v>
      </c>
    </row>
    <row r="11" spans="1:19" ht="35.25" customHeight="1" x14ac:dyDescent="0.25">
      <c r="B11" s="39">
        <v>5</v>
      </c>
      <c r="C11" s="40" t="s">
        <v>52</v>
      </c>
      <c r="D11" s="41">
        <v>10</v>
      </c>
      <c r="E11" s="42" t="s">
        <v>53</v>
      </c>
      <c r="F11" s="43" t="s">
        <v>54</v>
      </c>
      <c r="G11" s="44">
        <f t="shared" si="0"/>
        <v>270</v>
      </c>
      <c r="H11" s="45">
        <v>27</v>
      </c>
      <c r="I11" s="111">
        <v>21</v>
      </c>
      <c r="J11" s="46">
        <f t="shared" si="1"/>
        <v>210</v>
      </c>
      <c r="K11" s="47" t="str">
        <f t="shared" si="2"/>
        <v>VYHOVUJE</v>
      </c>
      <c r="L11" s="128"/>
      <c r="M11" s="123"/>
      <c r="N11" s="123"/>
      <c r="O11" s="131"/>
      <c r="P11" s="131"/>
      <c r="Q11" s="118"/>
      <c r="R11" s="123"/>
      <c r="S11" s="48" t="s">
        <v>13</v>
      </c>
    </row>
    <row r="12" spans="1:19" ht="21.75" customHeight="1" x14ac:dyDescent="0.25">
      <c r="B12" s="39">
        <v>6</v>
      </c>
      <c r="C12" s="40" t="s">
        <v>55</v>
      </c>
      <c r="D12" s="41">
        <v>10</v>
      </c>
      <c r="E12" s="42" t="s">
        <v>53</v>
      </c>
      <c r="F12" s="40" t="s">
        <v>56</v>
      </c>
      <c r="G12" s="44">
        <f t="shared" si="0"/>
        <v>925</v>
      </c>
      <c r="H12" s="45">
        <v>92.5</v>
      </c>
      <c r="I12" s="111">
        <v>92.5</v>
      </c>
      <c r="J12" s="46">
        <f t="shared" si="1"/>
        <v>925</v>
      </c>
      <c r="K12" s="47" t="str">
        <f t="shared" si="2"/>
        <v>VYHOVUJE</v>
      </c>
      <c r="L12" s="128"/>
      <c r="M12" s="123"/>
      <c r="N12" s="123"/>
      <c r="O12" s="131"/>
      <c r="P12" s="131"/>
      <c r="Q12" s="118"/>
      <c r="R12" s="123"/>
      <c r="S12" s="48" t="s">
        <v>13</v>
      </c>
    </row>
    <row r="13" spans="1:19" ht="21.75" customHeight="1" thickBot="1" x14ac:dyDescent="0.3">
      <c r="B13" s="50">
        <v>7</v>
      </c>
      <c r="C13" s="51" t="s">
        <v>57</v>
      </c>
      <c r="D13" s="52">
        <v>10</v>
      </c>
      <c r="E13" s="53" t="s">
        <v>44</v>
      </c>
      <c r="F13" s="54" t="s">
        <v>58</v>
      </c>
      <c r="G13" s="55">
        <f t="shared" si="0"/>
        <v>80</v>
      </c>
      <c r="H13" s="56">
        <v>8</v>
      </c>
      <c r="I13" s="112">
        <v>3</v>
      </c>
      <c r="J13" s="57">
        <f t="shared" si="1"/>
        <v>30</v>
      </c>
      <c r="K13" s="58" t="str">
        <f t="shared" si="2"/>
        <v>VYHOVUJE</v>
      </c>
      <c r="L13" s="128"/>
      <c r="M13" s="123"/>
      <c r="N13" s="123"/>
      <c r="O13" s="131"/>
      <c r="P13" s="131"/>
      <c r="Q13" s="118"/>
      <c r="R13" s="123"/>
      <c r="S13" s="59" t="s">
        <v>23</v>
      </c>
    </row>
    <row r="14" spans="1:19" ht="34.5" customHeight="1" x14ac:dyDescent="0.25">
      <c r="B14" s="60">
        <v>8</v>
      </c>
      <c r="C14" s="61" t="s">
        <v>46</v>
      </c>
      <c r="D14" s="62">
        <v>4</v>
      </c>
      <c r="E14" s="63" t="s">
        <v>44</v>
      </c>
      <c r="F14" s="64" t="s">
        <v>59</v>
      </c>
      <c r="G14" s="65">
        <f t="shared" si="0"/>
        <v>120</v>
      </c>
      <c r="H14" s="66">
        <v>30</v>
      </c>
      <c r="I14" s="113">
        <v>30</v>
      </c>
      <c r="J14" s="67">
        <f t="shared" si="1"/>
        <v>120</v>
      </c>
      <c r="K14" s="68" t="str">
        <f t="shared" si="2"/>
        <v>VYHOVUJE</v>
      </c>
      <c r="L14" s="127" t="s">
        <v>40</v>
      </c>
      <c r="M14" s="124"/>
      <c r="N14" s="124"/>
      <c r="O14" s="127" t="s">
        <v>116</v>
      </c>
      <c r="P14" s="127" t="s">
        <v>117</v>
      </c>
      <c r="Q14" s="119">
        <v>14</v>
      </c>
      <c r="R14" s="124"/>
      <c r="S14" s="69" t="s">
        <v>27</v>
      </c>
    </row>
    <row r="15" spans="1:19" ht="30" x14ac:dyDescent="0.25">
      <c r="B15" s="39">
        <v>9</v>
      </c>
      <c r="C15" s="40" t="s">
        <v>60</v>
      </c>
      <c r="D15" s="41">
        <v>10</v>
      </c>
      <c r="E15" s="42" t="s">
        <v>61</v>
      </c>
      <c r="F15" s="43" t="s">
        <v>62</v>
      </c>
      <c r="G15" s="44">
        <f t="shared" si="0"/>
        <v>240</v>
      </c>
      <c r="H15" s="45">
        <v>24</v>
      </c>
      <c r="I15" s="111">
        <v>24</v>
      </c>
      <c r="J15" s="46">
        <f t="shared" si="1"/>
        <v>240</v>
      </c>
      <c r="K15" s="47" t="str">
        <f t="shared" si="2"/>
        <v>VYHOVUJE</v>
      </c>
      <c r="L15" s="136"/>
      <c r="M15" s="123"/>
      <c r="N15" s="123"/>
      <c r="O15" s="128"/>
      <c r="P15" s="128"/>
      <c r="Q15" s="118"/>
      <c r="R15" s="123"/>
      <c r="S15" s="48" t="s">
        <v>14</v>
      </c>
    </row>
    <row r="16" spans="1:19" ht="21" customHeight="1" x14ac:dyDescent="0.25">
      <c r="B16" s="39">
        <v>10</v>
      </c>
      <c r="C16" s="40" t="s">
        <v>63</v>
      </c>
      <c r="D16" s="41">
        <v>12</v>
      </c>
      <c r="E16" s="42" t="s">
        <v>44</v>
      </c>
      <c r="F16" s="43" t="s">
        <v>64</v>
      </c>
      <c r="G16" s="44">
        <f t="shared" si="0"/>
        <v>108</v>
      </c>
      <c r="H16" s="45">
        <v>9</v>
      </c>
      <c r="I16" s="111">
        <v>9</v>
      </c>
      <c r="J16" s="46">
        <f t="shared" ref="J16:J46" si="3">D16*I16</f>
        <v>108</v>
      </c>
      <c r="K16" s="47" t="str">
        <f t="shared" ref="K16:K46" si="4">IF(ISNUMBER(I16), IF(I16&gt;H16,"NEVYHOVUJE","VYHOVUJE")," ")</f>
        <v>VYHOVUJE</v>
      </c>
      <c r="L16" s="136"/>
      <c r="M16" s="123"/>
      <c r="N16" s="123"/>
      <c r="O16" s="128"/>
      <c r="P16" s="128"/>
      <c r="Q16" s="118"/>
      <c r="R16" s="123"/>
      <c r="S16" s="48" t="s">
        <v>19</v>
      </c>
    </row>
    <row r="17" spans="2:19" ht="21" customHeight="1" thickBot="1" x14ac:dyDescent="0.3">
      <c r="B17" s="70">
        <v>11</v>
      </c>
      <c r="C17" s="71" t="s">
        <v>65</v>
      </c>
      <c r="D17" s="72">
        <v>3</v>
      </c>
      <c r="E17" s="73" t="s">
        <v>66</v>
      </c>
      <c r="F17" s="74" t="s">
        <v>67</v>
      </c>
      <c r="G17" s="75">
        <f t="shared" si="0"/>
        <v>36</v>
      </c>
      <c r="H17" s="76">
        <v>12</v>
      </c>
      <c r="I17" s="114">
        <v>12</v>
      </c>
      <c r="J17" s="77">
        <f t="shared" si="3"/>
        <v>36</v>
      </c>
      <c r="K17" s="78" t="str">
        <f t="shared" si="4"/>
        <v>VYHOVUJE</v>
      </c>
      <c r="L17" s="146"/>
      <c r="M17" s="125"/>
      <c r="N17" s="125"/>
      <c r="O17" s="129"/>
      <c r="P17" s="129"/>
      <c r="Q17" s="120"/>
      <c r="R17" s="125"/>
      <c r="S17" s="79" t="s">
        <v>23</v>
      </c>
    </row>
    <row r="18" spans="2:19" ht="39.75" customHeight="1" x14ac:dyDescent="0.25">
      <c r="B18" s="80">
        <v>12</v>
      </c>
      <c r="C18" s="81" t="s">
        <v>68</v>
      </c>
      <c r="D18" s="82">
        <v>300</v>
      </c>
      <c r="E18" s="83" t="s">
        <v>69</v>
      </c>
      <c r="F18" s="84" t="s">
        <v>120</v>
      </c>
      <c r="G18" s="85">
        <f t="shared" si="0"/>
        <v>6600</v>
      </c>
      <c r="H18" s="86">
        <v>22</v>
      </c>
      <c r="I18" s="115">
        <v>20</v>
      </c>
      <c r="J18" s="87">
        <f t="shared" si="3"/>
        <v>6000</v>
      </c>
      <c r="K18" s="88" t="str">
        <f t="shared" si="4"/>
        <v>VYHOVUJE</v>
      </c>
      <c r="L18" s="136" t="s">
        <v>40</v>
      </c>
      <c r="M18" s="123"/>
      <c r="N18" s="123"/>
      <c r="O18" s="136" t="s">
        <v>118</v>
      </c>
      <c r="P18" s="136" t="s">
        <v>119</v>
      </c>
      <c r="Q18" s="118">
        <v>14</v>
      </c>
      <c r="R18" s="123"/>
      <c r="S18" s="89" t="s">
        <v>16</v>
      </c>
    </row>
    <row r="19" spans="2:19" ht="38.25" customHeight="1" x14ac:dyDescent="0.25">
      <c r="B19" s="39">
        <v>13</v>
      </c>
      <c r="C19" s="40" t="s">
        <v>70</v>
      </c>
      <c r="D19" s="41">
        <v>180</v>
      </c>
      <c r="E19" s="42" t="s">
        <v>71</v>
      </c>
      <c r="F19" s="43" t="s">
        <v>72</v>
      </c>
      <c r="G19" s="44">
        <f t="shared" si="0"/>
        <v>8460</v>
      </c>
      <c r="H19" s="45">
        <v>47</v>
      </c>
      <c r="I19" s="111">
        <v>47</v>
      </c>
      <c r="J19" s="46">
        <f t="shared" si="3"/>
        <v>8460</v>
      </c>
      <c r="K19" s="47" t="str">
        <f t="shared" si="4"/>
        <v>VYHOVUJE</v>
      </c>
      <c r="L19" s="136"/>
      <c r="M19" s="123"/>
      <c r="N19" s="123"/>
      <c r="O19" s="128"/>
      <c r="P19" s="128"/>
      <c r="Q19" s="118"/>
      <c r="R19" s="123"/>
      <c r="S19" s="48" t="s">
        <v>15</v>
      </c>
    </row>
    <row r="20" spans="2:19" ht="36" customHeight="1" x14ac:dyDescent="0.25">
      <c r="B20" s="39">
        <v>14</v>
      </c>
      <c r="C20" s="40" t="s">
        <v>73</v>
      </c>
      <c r="D20" s="41">
        <v>16</v>
      </c>
      <c r="E20" s="42" t="s">
        <v>44</v>
      </c>
      <c r="F20" s="43" t="s">
        <v>74</v>
      </c>
      <c r="G20" s="44">
        <f t="shared" si="0"/>
        <v>1080</v>
      </c>
      <c r="H20" s="45">
        <v>67.5</v>
      </c>
      <c r="I20" s="111">
        <v>55</v>
      </c>
      <c r="J20" s="46">
        <f t="shared" si="3"/>
        <v>880</v>
      </c>
      <c r="K20" s="47" t="str">
        <f t="shared" si="4"/>
        <v>VYHOVUJE</v>
      </c>
      <c r="L20" s="136"/>
      <c r="M20" s="123"/>
      <c r="N20" s="123"/>
      <c r="O20" s="128"/>
      <c r="P20" s="128"/>
      <c r="Q20" s="118"/>
      <c r="R20" s="123"/>
      <c r="S20" s="48" t="s">
        <v>24</v>
      </c>
    </row>
    <row r="21" spans="2:19" ht="36.75" customHeight="1" x14ac:dyDescent="0.25">
      <c r="B21" s="39">
        <v>15</v>
      </c>
      <c r="C21" s="40" t="s">
        <v>75</v>
      </c>
      <c r="D21" s="41">
        <v>8</v>
      </c>
      <c r="E21" s="42" t="s">
        <v>44</v>
      </c>
      <c r="F21" s="43" t="s">
        <v>76</v>
      </c>
      <c r="G21" s="44">
        <f t="shared" si="0"/>
        <v>576</v>
      </c>
      <c r="H21" s="45">
        <v>72</v>
      </c>
      <c r="I21" s="111">
        <v>57</v>
      </c>
      <c r="J21" s="46">
        <f t="shared" si="3"/>
        <v>456</v>
      </c>
      <c r="K21" s="47" t="str">
        <f t="shared" si="4"/>
        <v>VYHOVUJE</v>
      </c>
      <c r="L21" s="136"/>
      <c r="M21" s="123"/>
      <c r="N21" s="123"/>
      <c r="O21" s="128"/>
      <c r="P21" s="128"/>
      <c r="Q21" s="118"/>
      <c r="R21" s="123"/>
      <c r="S21" s="48" t="s">
        <v>24</v>
      </c>
    </row>
    <row r="22" spans="2:19" ht="33.75" customHeight="1" x14ac:dyDescent="0.25">
      <c r="B22" s="39">
        <v>16</v>
      </c>
      <c r="C22" s="40" t="s">
        <v>77</v>
      </c>
      <c r="D22" s="41">
        <v>16</v>
      </c>
      <c r="E22" s="42" t="s">
        <v>44</v>
      </c>
      <c r="F22" s="43" t="s">
        <v>78</v>
      </c>
      <c r="G22" s="44">
        <f t="shared" si="0"/>
        <v>960</v>
      </c>
      <c r="H22" s="45">
        <v>60</v>
      </c>
      <c r="I22" s="111">
        <v>18</v>
      </c>
      <c r="J22" s="46">
        <f t="shared" si="3"/>
        <v>288</v>
      </c>
      <c r="K22" s="47" t="str">
        <f t="shared" si="4"/>
        <v>VYHOVUJE</v>
      </c>
      <c r="L22" s="136"/>
      <c r="M22" s="123"/>
      <c r="N22" s="123"/>
      <c r="O22" s="128"/>
      <c r="P22" s="128"/>
      <c r="Q22" s="118"/>
      <c r="R22" s="123"/>
      <c r="S22" s="48" t="s">
        <v>23</v>
      </c>
    </row>
    <row r="23" spans="2:19" ht="36.75" customHeight="1" x14ac:dyDescent="0.25">
      <c r="B23" s="39">
        <v>17</v>
      </c>
      <c r="C23" s="40" t="s">
        <v>79</v>
      </c>
      <c r="D23" s="41">
        <v>15</v>
      </c>
      <c r="E23" s="42" t="s">
        <v>44</v>
      </c>
      <c r="F23" s="43" t="s">
        <v>80</v>
      </c>
      <c r="G23" s="44">
        <f t="shared" si="0"/>
        <v>810</v>
      </c>
      <c r="H23" s="45">
        <v>54</v>
      </c>
      <c r="I23" s="111">
        <v>35</v>
      </c>
      <c r="J23" s="46">
        <f t="shared" si="3"/>
        <v>525</v>
      </c>
      <c r="K23" s="47" t="str">
        <f t="shared" si="4"/>
        <v>VYHOVUJE</v>
      </c>
      <c r="L23" s="136"/>
      <c r="M23" s="123"/>
      <c r="N23" s="123"/>
      <c r="O23" s="128"/>
      <c r="P23" s="128"/>
      <c r="Q23" s="118"/>
      <c r="R23" s="123"/>
      <c r="S23" s="48" t="s">
        <v>23</v>
      </c>
    </row>
    <row r="24" spans="2:19" ht="50.25" customHeight="1" x14ac:dyDescent="0.25">
      <c r="B24" s="39">
        <v>18</v>
      </c>
      <c r="C24" s="40" t="s">
        <v>81</v>
      </c>
      <c r="D24" s="41">
        <v>15</v>
      </c>
      <c r="E24" s="42" t="s">
        <v>44</v>
      </c>
      <c r="F24" s="43" t="s">
        <v>82</v>
      </c>
      <c r="G24" s="44">
        <f t="shared" si="0"/>
        <v>540</v>
      </c>
      <c r="H24" s="45">
        <v>36</v>
      </c>
      <c r="I24" s="111">
        <v>36</v>
      </c>
      <c r="J24" s="46">
        <f t="shared" si="3"/>
        <v>540</v>
      </c>
      <c r="K24" s="47" t="str">
        <f t="shared" si="4"/>
        <v>VYHOVUJE</v>
      </c>
      <c r="L24" s="136"/>
      <c r="M24" s="123"/>
      <c r="N24" s="123"/>
      <c r="O24" s="128"/>
      <c r="P24" s="128"/>
      <c r="Q24" s="118"/>
      <c r="R24" s="123"/>
      <c r="S24" s="48" t="s">
        <v>23</v>
      </c>
    </row>
    <row r="25" spans="2:19" ht="36.75" customHeight="1" x14ac:dyDescent="0.25">
      <c r="B25" s="39">
        <v>19</v>
      </c>
      <c r="C25" s="40" t="s">
        <v>83</v>
      </c>
      <c r="D25" s="41">
        <v>24</v>
      </c>
      <c r="E25" s="42" t="s">
        <v>44</v>
      </c>
      <c r="F25" s="43" t="s">
        <v>84</v>
      </c>
      <c r="G25" s="44">
        <f t="shared" si="0"/>
        <v>720</v>
      </c>
      <c r="H25" s="45">
        <v>30</v>
      </c>
      <c r="I25" s="111">
        <v>27</v>
      </c>
      <c r="J25" s="46">
        <f t="shared" si="3"/>
        <v>648</v>
      </c>
      <c r="K25" s="47" t="str">
        <f t="shared" si="4"/>
        <v>VYHOVUJE</v>
      </c>
      <c r="L25" s="136"/>
      <c r="M25" s="123"/>
      <c r="N25" s="123"/>
      <c r="O25" s="128"/>
      <c r="P25" s="128"/>
      <c r="Q25" s="118"/>
      <c r="R25" s="123"/>
      <c r="S25" s="48" t="s">
        <v>25</v>
      </c>
    </row>
    <row r="26" spans="2:19" ht="21" customHeight="1" x14ac:dyDescent="0.25">
      <c r="B26" s="39">
        <v>20</v>
      </c>
      <c r="C26" s="40" t="s">
        <v>85</v>
      </c>
      <c r="D26" s="41">
        <v>20</v>
      </c>
      <c r="E26" s="42" t="s">
        <v>44</v>
      </c>
      <c r="F26" s="90" t="s">
        <v>86</v>
      </c>
      <c r="G26" s="44">
        <f t="shared" si="0"/>
        <v>750</v>
      </c>
      <c r="H26" s="45">
        <v>37.5</v>
      </c>
      <c r="I26" s="111">
        <v>19</v>
      </c>
      <c r="J26" s="46">
        <f t="shared" si="3"/>
        <v>380</v>
      </c>
      <c r="K26" s="47" t="str">
        <f t="shared" si="4"/>
        <v>VYHOVUJE</v>
      </c>
      <c r="L26" s="136"/>
      <c r="M26" s="123"/>
      <c r="N26" s="123"/>
      <c r="O26" s="128"/>
      <c r="P26" s="128"/>
      <c r="Q26" s="118"/>
      <c r="R26" s="123"/>
      <c r="S26" s="48" t="s">
        <v>22</v>
      </c>
    </row>
    <row r="27" spans="2:19" ht="21" customHeight="1" x14ac:dyDescent="0.25">
      <c r="B27" s="39">
        <v>21</v>
      </c>
      <c r="C27" s="40" t="s">
        <v>87</v>
      </c>
      <c r="D27" s="41">
        <v>30</v>
      </c>
      <c r="E27" s="42" t="s">
        <v>44</v>
      </c>
      <c r="F27" s="43" t="s">
        <v>88</v>
      </c>
      <c r="G27" s="44">
        <f t="shared" si="0"/>
        <v>690</v>
      </c>
      <c r="H27" s="45">
        <v>23</v>
      </c>
      <c r="I27" s="111">
        <v>23</v>
      </c>
      <c r="J27" s="46">
        <f t="shared" si="3"/>
        <v>690</v>
      </c>
      <c r="K27" s="47" t="str">
        <f t="shared" si="4"/>
        <v>VYHOVUJE</v>
      </c>
      <c r="L27" s="136"/>
      <c r="M27" s="123"/>
      <c r="N27" s="123"/>
      <c r="O27" s="128"/>
      <c r="P27" s="128"/>
      <c r="Q27" s="118"/>
      <c r="R27" s="123"/>
      <c r="S27" s="48" t="s">
        <v>22</v>
      </c>
    </row>
    <row r="28" spans="2:19" ht="41.25" customHeight="1" x14ac:dyDescent="0.25">
      <c r="B28" s="39">
        <v>22</v>
      </c>
      <c r="C28" s="40" t="s">
        <v>89</v>
      </c>
      <c r="D28" s="41">
        <v>8</v>
      </c>
      <c r="E28" s="42" t="s">
        <v>44</v>
      </c>
      <c r="F28" s="91" t="s">
        <v>121</v>
      </c>
      <c r="G28" s="44">
        <f t="shared" si="0"/>
        <v>760</v>
      </c>
      <c r="H28" s="45">
        <v>95</v>
      </c>
      <c r="I28" s="111">
        <v>60</v>
      </c>
      <c r="J28" s="46">
        <f t="shared" si="3"/>
        <v>480</v>
      </c>
      <c r="K28" s="47" t="str">
        <f t="shared" si="4"/>
        <v>VYHOVUJE</v>
      </c>
      <c r="L28" s="136"/>
      <c r="M28" s="123"/>
      <c r="N28" s="123"/>
      <c r="O28" s="128"/>
      <c r="P28" s="128"/>
      <c r="Q28" s="118"/>
      <c r="R28" s="123"/>
      <c r="S28" s="48" t="s">
        <v>23</v>
      </c>
    </row>
    <row r="29" spans="2:19" ht="19.5" customHeight="1" x14ac:dyDescent="0.25">
      <c r="B29" s="39">
        <v>23</v>
      </c>
      <c r="C29" s="40" t="s">
        <v>50</v>
      </c>
      <c r="D29" s="41">
        <v>12</v>
      </c>
      <c r="E29" s="42" t="s">
        <v>44</v>
      </c>
      <c r="F29" s="43" t="s">
        <v>51</v>
      </c>
      <c r="G29" s="44">
        <f t="shared" si="0"/>
        <v>288</v>
      </c>
      <c r="H29" s="45">
        <v>24</v>
      </c>
      <c r="I29" s="111">
        <v>16</v>
      </c>
      <c r="J29" s="46">
        <f t="shared" si="3"/>
        <v>192</v>
      </c>
      <c r="K29" s="47" t="str">
        <f t="shared" si="4"/>
        <v>VYHOVUJE</v>
      </c>
      <c r="L29" s="136"/>
      <c r="M29" s="123"/>
      <c r="N29" s="123"/>
      <c r="O29" s="128"/>
      <c r="P29" s="128"/>
      <c r="Q29" s="118"/>
      <c r="R29" s="123"/>
      <c r="S29" s="48" t="s">
        <v>23</v>
      </c>
    </row>
    <row r="30" spans="2:19" ht="19.5" customHeight="1" x14ac:dyDescent="0.25">
      <c r="B30" s="39">
        <v>24</v>
      </c>
      <c r="C30" s="40" t="s">
        <v>50</v>
      </c>
      <c r="D30" s="41">
        <v>12</v>
      </c>
      <c r="E30" s="42" t="s">
        <v>44</v>
      </c>
      <c r="F30" s="43" t="s">
        <v>90</v>
      </c>
      <c r="G30" s="44">
        <f t="shared" si="0"/>
        <v>288</v>
      </c>
      <c r="H30" s="45">
        <v>24</v>
      </c>
      <c r="I30" s="111">
        <v>16</v>
      </c>
      <c r="J30" s="46">
        <f t="shared" si="3"/>
        <v>192</v>
      </c>
      <c r="K30" s="47" t="str">
        <f t="shared" si="4"/>
        <v>VYHOVUJE</v>
      </c>
      <c r="L30" s="136"/>
      <c r="M30" s="123"/>
      <c r="N30" s="123"/>
      <c r="O30" s="128"/>
      <c r="P30" s="128"/>
      <c r="Q30" s="118"/>
      <c r="R30" s="123"/>
      <c r="S30" s="48" t="s">
        <v>23</v>
      </c>
    </row>
    <row r="31" spans="2:19" ht="19.5" customHeight="1" x14ac:dyDescent="0.25">
      <c r="B31" s="39">
        <v>25</v>
      </c>
      <c r="C31" s="40" t="s">
        <v>50</v>
      </c>
      <c r="D31" s="41">
        <v>12</v>
      </c>
      <c r="E31" s="42" t="s">
        <v>44</v>
      </c>
      <c r="F31" s="43" t="s">
        <v>91</v>
      </c>
      <c r="G31" s="44">
        <f t="shared" si="0"/>
        <v>288</v>
      </c>
      <c r="H31" s="45">
        <v>24</v>
      </c>
      <c r="I31" s="111">
        <v>16</v>
      </c>
      <c r="J31" s="46">
        <f t="shared" si="3"/>
        <v>192</v>
      </c>
      <c r="K31" s="47" t="str">
        <f t="shared" si="4"/>
        <v>VYHOVUJE</v>
      </c>
      <c r="L31" s="136"/>
      <c r="M31" s="123"/>
      <c r="N31" s="123"/>
      <c r="O31" s="128"/>
      <c r="P31" s="128"/>
      <c r="Q31" s="118"/>
      <c r="R31" s="123"/>
      <c r="S31" s="48" t="s">
        <v>23</v>
      </c>
    </row>
    <row r="32" spans="2:19" ht="35.25" customHeight="1" x14ac:dyDescent="0.25">
      <c r="B32" s="39">
        <v>26</v>
      </c>
      <c r="C32" s="40" t="s">
        <v>92</v>
      </c>
      <c r="D32" s="41">
        <v>12</v>
      </c>
      <c r="E32" s="42" t="s">
        <v>44</v>
      </c>
      <c r="F32" s="43" t="s">
        <v>93</v>
      </c>
      <c r="G32" s="44">
        <f t="shared" si="0"/>
        <v>1080</v>
      </c>
      <c r="H32" s="45">
        <v>90</v>
      </c>
      <c r="I32" s="111">
        <v>60</v>
      </c>
      <c r="J32" s="46">
        <f t="shared" si="3"/>
        <v>720</v>
      </c>
      <c r="K32" s="47" t="str">
        <f t="shared" si="4"/>
        <v>VYHOVUJE</v>
      </c>
      <c r="L32" s="136"/>
      <c r="M32" s="123"/>
      <c r="N32" s="123"/>
      <c r="O32" s="128"/>
      <c r="P32" s="128"/>
      <c r="Q32" s="118"/>
      <c r="R32" s="123"/>
      <c r="S32" s="48" t="s">
        <v>21</v>
      </c>
    </row>
    <row r="33" spans="2:19" ht="21.75" customHeight="1" x14ac:dyDescent="0.25">
      <c r="B33" s="39">
        <v>27</v>
      </c>
      <c r="C33" s="40" t="s">
        <v>94</v>
      </c>
      <c r="D33" s="41">
        <v>10</v>
      </c>
      <c r="E33" s="42" t="s">
        <v>95</v>
      </c>
      <c r="F33" s="43" t="s">
        <v>96</v>
      </c>
      <c r="G33" s="44">
        <f t="shared" si="0"/>
        <v>180</v>
      </c>
      <c r="H33" s="45">
        <v>18</v>
      </c>
      <c r="I33" s="111">
        <v>15</v>
      </c>
      <c r="J33" s="46">
        <f t="shared" si="3"/>
        <v>150</v>
      </c>
      <c r="K33" s="47" t="str">
        <f t="shared" si="4"/>
        <v>VYHOVUJE</v>
      </c>
      <c r="L33" s="136"/>
      <c r="M33" s="123"/>
      <c r="N33" s="123"/>
      <c r="O33" s="128"/>
      <c r="P33" s="128"/>
      <c r="Q33" s="118"/>
      <c r="R33" s="123"/>
      <c r="S33" s="48" t="s">
        <v>12</v>
      </c>
    </row>
    <row r="34" spans="2:19" ht="21.75" customHeight="1" x14ac:dyDescent="0.25">
      <c r="B34" s="39">
        <v>28</v>
      </c>
      <c r="C34" s="40" t="s">
        <v>97</v>
      </c>
      <c r="D34" s="41">
        <v>12</v>
      </c>
      <c r="E34" s="42" t="s">
        <v>95</v>
      </c>
      <c r="F34" s="43" t="s">
        <v>98</v>
      </c>
      <c r="G34" s="44">
        <f t="shared" si="0"/>
        <v>216</v>
      </c>
      <c r="H34" s="45">
        <v>18</v>
      </c>
      <c r="I34" s="111">
        <v>15</v>
      </c>
      <c r="J34" s="46">
        <f t="shared" si="3"/>
        <v>180</v>
      </c>
      <c r="K34" s="47" t="str">
        <f t="shared" si="4"/>
        <v>VYHOVUJE</v>
      </c>
      <c r="L34" s="136"/>
      <c r="M34" s="123"/>
      <c r="N34" s="123"/>
      <c r="O34" s="128"/>
      <c r="P34" s="128"/>
      <c r="Q34" s="118"/>
      <c r="R34" s="123"/>
      <c r="S34" s="48" t="s">
        <v>12</v>
      </c>
    </row>
    <row r="35" spans="2:19" ht="21.75" customHeight="1" x14ac:dyDescent="0.25">
      <c r="B35" s="39">
        <v>29</v>
      </c>
      <c r="C35" s="40" t="s">
        <v>99</v>
      </c>
      <c r="D35" s="41">
        <v>30</v>
      </c>
      <c r="E35" s="42" t="s">
        <v>53</v>
      </c>
      <c r="F35" s="43" t="s">
        <v>100</v>
      </c>
      <c r="G35" s="44">
        <f t="shared" si="0"/>
        <v>870</v>
      </c>
      <c r="H35" s="45">
        <v>29</v>
      </c>
      <c r="I35" s="111">
        <v>15</v>
      </c>
      <c r="J35" s="46">
        <f t="shared" si="3"/>
        <v>450</v>
      </c>
      <c r="K35" s="47" t="str">
        <f t="shared" si="4"/>
        <v>VYHOVUJE</v>
      </c>
      <c r="L35" s="136"/>
      <c r="M35" s="123"/>
      <c r="N35" s="123"/>
      <c r="O35" s="128"/>
      <c r="P35" s="128"/>
      <c r="Q35" s="118"/>
      <c r="R35" s="123"/>
      <c r="S35" s="48" t="s">
        <v>13</v>
      </c>
    </row>
    <row r="36" spans="2:19" ht="21.75" customHeight="1" x14ac:dyDescent="0.25">
      <c r="B36" s="39">
        <v>30</v>
      </c>
      <c r="C36" s="40" t="s">
        <v>101</v>
      </c>
      <c r="D36" s="41">
        <v>15</v>
      </c>
      <c r="E36" s="42" t="s">
        <v>53</v>
      </c>
      <c r="F36" s="43" t="s">
        <v>102</v>
      </c>
      <c r="G36" s="44">
        <f t="shared" si="0"/>
        <v>2130</v>
      </c>
      <c r="H36" s="45">
        <v>142</v>
      </c>
      <c r="I36" s="111">
        <v>100</v>
      </c>
      <c r="J36" s="46">
        <f t="shared" si="3"/>
        <v>1500</v>
      </c>
      <c r="K36" s="47" t="str">
        <f t="shared" si="4"/>
        <v>VYHOVUJE</v>
      </c>
      <c r="L36" s="136"/>
      <c r="M36" s="123"/>
      <c r="N36" s="123"/>
      <c r="O36" s="128"/>
      <c r="P36" s="128"/>
      <c r="Q36" s="118"/>
      <c r="R36" s="123"/>
      <c r="S36" s="48" t="s">
        <v>13</v>
      </c>
    </row>
    <row r="37" spans="2:19" ht="21.75" customHeight="1" x14ac:dyDescent="0.25">
      <c r="B37" s="39">
        <v>31</v>
      </c>
      <c r="C37" s="40" t="s">
        <v>55</v>
      </c>
      <c r="D37" s="41">
        <v>15</v>
      </c>
      <c r="E37" s="42" t="s">
        <v>53</v>
      </c>
      <c r="F37" s="92" t="s">
        <v>56</v>
      </c>
      <c r="G37" s="44">
        <f t="shared" si="0"/>
        <v>1386</v>
      </c>
      <c r="H37" s="45">
        <v>92.4</v>
      </c>
      <c r="I37" s="111">
        <v>92.4</v>
      </c>
      <c r="J37" s="46">
        <f t="shared" si="3"/>
        <v>1386</v>
      </c>
      <c r="K37" s="47" t="str">
        <f t="shared" si="4"/>
        <v>VYHOVUJE</v>
      </c>
      <c r="L37" s="136"/>
      <c r="M37" s="123"/>
      <c r="N37" s="123"/>
      <c r="O37" s="128"/>
      <c r="P37" s="128"/>
      <c r="Q37" s="118"/>
      <c r="R37" s="123"/>
      <c r="S37" s="48" t="s">
        <v>13</v>
      </c>
    </row>
    <row r="38" spans="2:19" ht="21.75" customHeight="1" x14ac:dyDescent="0.25">
      <c r="B38" s="39">
        <v>32</v>
      </c>
      <c r="C38" s="40" t="s">
        <v>103</v>
      </c>
      <c r="D38" s="41">
        <v>3</v>
      </c>
      <c r="E38" s="42" t="s">
        <v>44</v>
      </c>
      <c r="F38" s="92" t="s">
        <v>104</v>
      </c>
      <c r="G38" s="44">
        <f t="shared" si="0"/>
        <v>171</v>
      </c>
      <c r="H38" s="45">
        <v>57</v>
      </c>
      <c r="I38" s="111">
        <v>57</v>
      </c>
      <c r="J38" s="46">
        <f t="shared" si="3"/>
        <v>171</v>
      </c>
      <c r="K38" s="47" t="str">
        <f t="shared" si="4"/>
        <v>VYHOVUJE</v>
      </c>
      <c r="L38" s="136"/>
      <c r="M38" s="123"/>
      <c r="N38" s="123"/>
      <c r="O38" s="128"/>
      <c r="P38" s="128"/>
      <c r="Q38" s="118"/>
      <c r="R38" s="123"/>
      <c r="S38" s="48" t="s">
        <v>17</v>
      </c>
    </row>
    <row r="39" spans="2:19" ht="21.75" customHeight="1" x14ac:dyDescent="0.25">
      <c r="B39" s="39">
        <v>33</v>
      </c>
      <c r="C39" s="40" t="s">
        <v>105</v>
      </c>
      <c r="D39" s="41">
        <v>3</v>
      </c>
      <c r="E39" s="42" t="s">
        <v>44</v>
      </c>
      <c r="F39" s="43" t="s">
        <v>106</v>
      </c>
      <c r="G39" s="44">
        <f t="shared" si="0"/>
        <v>192</v>
      </c>
      <c r="H39" s="45">
        <v>64</v>
      </c>
      <c r="I39" s="111">
        <v>64</v>
      </c>
      <c r="J39" s="46">
        <f t="shared" si="3"/>
        <v>192</v>
      </c>
      <c r="K39" s="47" t="str">
        <f t="shared" si="4"/>
        <v>VYHOVUJE</v>
      </c>
      <c r="L39" s="136"/>
      <c r="M39" s="123"/>
      <c r="N39" s="123"/>
      <c r="O39" s="128"/>
      <c r="P39" s="128"/>
      <c r="Q39" s="118"/>
      <c r="R39" s="123"/>
      <c r="S39" s="48" t="s">
        <v>17</v>
      </c>
    </row>
    <row r="40" spans="2:19" ht="21.75" customHeight="1" x14ac:dyDescent="0.25">
      <c r="B40" s="39">
        <v>34</v>
      </c>
      <c r="C40" s="40" t="s">
        <v>107</v>
      </c>
      <c r="D40" s="41">
        <v>20</v>
      </c>
      <c r="E40" s="42" t="s">
        <v>44</v>
      </c>
      <c r="F40" s="43" t="s">
        <v>108</v>
      </c>
      <c r="G40" s="44">
        <f t="shared" si="0"/>
        <v>360</v>
      </c>
      <c r="H40" s="45">
        <v>18</v>
      </c>
      <c r="I40" s="111">
        <v>13</v>
      </c>
      <c r="J40" s="46">
        <f t="shared" si="3"/>
        <v>260</v>
      </c>
      <c r="K40" s="47" t="str">
        <f t="shared" si="4"/>
        <v>VYHOVUJE</v>
      </c>
      <c r="L40" s="136"/>
      <c r="M40" s="123"/>
      <c r="N40" s="123"/>
      <c r="O40" s="128"/>
      <c r="P40" s="128"/>
      <c r="Q40" s="118"/>
      <c r="R40" s="123"/>
      <c r="S40" s="48" t="s">
        <v>19</v>
      </c>
    </row>
    <row r="41" spans="2:19" ht="21.75" customHeight="1" x14ac:dyDescent="0.25">
      <c r="B41" s="39">
        <v>35</v>
      </c>
      <c r="C41" s="40" t="s">
        <v>107</v>
      </c>
      <c r="D41" s="41">
        <v>20</v>
      </c>
      <c r="E41" s="42" t="s">
        <v>44</v>
      </c>
      <c r="F41" s="43" t="s">
        <v>109</v>
      </c>
      <c r="G41" s="44">
        <f t="shared" si="0"/>
        <v>400</v>
      </c>
      <c r="H41" s="45">
        <v>20</v>
      </c>
      <c r="I41" s="111">
        <v>20</v>
      </c>
      <c r="J41" s="46">
        <f t="shared" si="3"/>
        <v>400</v>
      </c>
      <c r="K41" s="47" t="str">
        <f t="shared" si="4"/>
        <v>VYHOVUJE</v>
      </c>
      <c r="L41" s="136"/>
      <c r="M41" s="123"/>
      <c r="N41" s="123"/>
      <c r="O41" s="128"/>
      <c r="P41" s="128"/>
      <c r="Q41" s="118"/>
      <c r="R41" s="123"/>
      <c r="S41" s="48" t="s">
        <v>19</v>
      </c>
    </row>
    <row r="42" spans="2:19" ht="21.75" customHeight="1" x14ac:dyDescent="0.25">
      <c r="B42" s="39">
        <v>36</v>
      </c>
      <c r="C42" s="40" t="s">
        <v>110</v>
      </c>
      <c r="D42" s="41">
        <v>20</v>
      </c>
      <c r="E42" s="42" t="s">
        <v>44</v>
      </c>
      <c r="F42" s="43" t="s">
        <v>111</v>
      </c>
      <c r="G42" s="44">
        <f t="shared" si="0"/>
        <v>480</v>
      </c>
      <c r="H42" s="45">
        <v>24</v>
      </c>
      <c r="I42" s="111">
        <v>15</v>
      </c>
      <c r="J42" s="46">
        <f t="shared" si="3"/>
        <v>300</v>
      </c>
      <c r="K42" s="47" t="str">
        <f t="shared" si="4"/>
        <v>VYHOVUJE</v>
      </c>
      <c r="L42" s="136"/>
      <c r="M42" s="123"/>
      <c r="N42" s="123"/>
      <c r="O42" s="128"/>
      <c r="P42" s="128"/>
      <c r="Q42" s="118"/>
      <c r="R42" s="123"/>
      <c r="S42" s="48" t="s">
        <v>18</v>
      </c>
    </row>
    <row r="43" spans="2:19" ht="21.75" customHeight="1" x14ac:dyDescent="0.25">
      <c r="B43" s="39">
        <v>37</v>
      </c>
      <c r="C43" s="40" t="s">
        <v>63</v>
      </c>
      <c r="D43" s="41">
        <v>10</v>
      </c>
      <c r="E43" s="42" t="s">
        <v>44</v>
      </c>
      <c r="F43" s="43" t="s">
        <v>64</v>
      </c>
      <c r="G43" s="44">
        <f t="shared" si="0"/>
        <v>90</v>
      </c>
      <c r="H43" s="45">
        <v>9</v>
      </c>
      <c r="I43" s="111">
        <v>5</v>
      </c>
      <c r="J43" s="46">
        <f t="shared" si="3"/>
        <v>50</v>
      </c>
      <c r="K43" s="47" t="str">
        <f t="shared" si="4"/>
        <v>VYHOVUJE</v>
      </c>
      <c r="L43" s="136"/>
      <c r="M43" s="123"/>
      <c r="N43" s="123"/>
      <c r="O43" s="128"/>
      <c r="P43" s="128"/>
      <c r="Q43" s="118"/>
      <c r="R43" s="123"/>
      <c r="S43" s="48" t="s">
        <v>19</v>
      </c>
    </row>
    <row r="44" spans="2:19" ht="21.75" customHeight="1" x14ac:dyDescent="0.25">
      <c r="B44" s="39">
        <v>38</v>
      </c>
      <c r="C44" s="40" t="s">
        <v>65</v>
      </c>
      <c r="D44" s="41">
        <v>1</v>
      </c>
      <c r="E44" s="42" t="s">
        <v>66</v>
      </c>
      <c r="F44" s="43" t="s">
        <v>67</v>
      </c>
      <c r="G44" s="44">
        <f t="shared" si="0"/>
        <v>12</v>
      </c>
      <c r="H44" s="45">
        <v>12</v>
      </c>
      <c r="I44" s="111">
        <v>10</v>
      </c>
      <c r="J44" s="46">
        <f t="shared" si="3"/>
        <v>10</v>
      </c>
      <c r="K44" s="47" t="str">
        <f t="shared" si="4"/>
        <v>VYHOVUJE</v>
      </c>
      <c r="L44" s="136"/>
      <c r="M44" s="123"/>
      <c r="N44" s="123"/>
      <c r="O44" s="128"/>
      <c r="P44" s="128"/>
      <c r="Q44" s="118"/>
      <c r="R44" s="123"/>
      <c r="S44" s="48" t="s">
        <v>23</v>
      </c>
    </row>
    <row r="45" spans="2:19" ht="39.75" customHeight="1" x14ac:dyDescent="0.25">
      <c r="B45" s="39">
        <v>39</v>
      </c>
      <c r="C45" s="40" t="s">
        <v>112</v>
      </c>
      <c r="D45" s="41">
        <v>10</v>
      </c>
      <c r="E45" s="42" t="s">
        <v>44</v>
      </c>
      <c r="F45" s="91" t="s">
        <v>122</v>
      </c>
      <c r="G45" s="44">
        <f t="shared" si="0"/>
        <v>5840</v>
      </c>
      <c r="H45" s="45">
        <v>584</v>
      </c>
      <c r="I45" s="111">
        <v>150</v>
      </c>
      <c r="J45" s="46">
        <f t="shared" si="3"/>
        <v>1500</v>
      </c>
      <c r="K45" s="47" t="str">
        <f t="shared" si="4"/>
        <v>VYHOVUJE</v>
      </c>
      <c r="L45" s="136"/>
      <c r="M45" s="123"/>
      <c r="N45" s="123"/>
      <c r="O45" s="128"/>
      <c r="P45" s="128"/>
      <c r="Q45" s="118"/>
      <c r="R45" s="123"/>
      <c r="S45" s="48" t="s">
        <v>20</v>
      </c>
    </row>
    <row r="46" spans="2:19" ht="41.25" customHeight="1" thickBot="1" x14ac:dyDescent="0.3">
      <c r="B46" s="93">
        <v>40</v>
      </c>
      <c r="C46" s="94" t="s">
        <v>113</v>
      </c>
      <c r="D46" s="95">
        <v>6</v>
      </c>
      <c r="E46" s="96" t="s">
        <v>44</v>
      </c>
      <c r="F46" s="97" t="s">
        <v>123</v>
      </c>
      <c r="G46" s="98">
        <f t="shared" si="0"/>
        <v>1329</v>
      </c>
      <c r="H46" s="99">
        <v>221.5</v>
      </c>
      <c r="I46" s="116">
        <v>221.5</v>
      </c>
      <c r="J46" s="100">
        <f t="shared" si="3"/>
        <v>1329</v>
      </c>
      <c r="K46" s="101" t="str">
        <f t="shared" si="4"/>
        <v>VYHOVUJE</v>
      </c>
      <c r="L46" s="147"/>
      <c r="M46" s="126"/>
      <c r="N46" s="126"/>
      <c r="O46" s="137"/>
      <c r="P46" s="137"/>
      <c r="Q46" s="121"/>
      <c r="R46" s="126"/>
      <c r="S46" s="102" t="s">
        <v>23</v>
      </c>
    </row>
    <row r="47" spans="2:19" ht="13.5" customHeight="1" thickTop="1" thickBot="1" x14ac:dyDescent="0.3">
      <c r="C47" s="1"/>
      <c r="D47" s="1"/>
      <c r="E47" s="1"/>
      <c r="F47" s="1"/>
      <c r="G47" s="1"/>
      <c r="J47" s="103"/>
    </row>
    <row r="48" spans="2:19" ht="60.75" customHeight="1" thickTop="1" thickBot="1" x14ac:dyDescent="0.3">
      <c r="B48" s="140" t="s">
        <v>9</v>
      </c>
      <c r="C48" s="141"/>
      <c r="D48" s="141"/>
      <c r="E48" s="141"/>
      <c r="F48" s="141"/>
      <c r="G48" s="104"/>
      <c r="H48" s="105" t="s">
        <v>10</v>
      </c>
      <c r="I48" s="142" t="s">
        <v>11</v>
      </c>
      <c r="J48" s="143"/>
      <c r="K48" s="144"/>
      <c r="L48" s="21"/>
      <c r="M48" s="21"/>
      <c r="N48" s="21"/>
      <c r="O48" s="21"/>
      <c r="P48" s="21"/>
      <c r="Q48" s="21"/>
      <c r="R48" s="21"/>
      <c r="S48" s="106"/>
    </row>
    <row r="49" spans="2:11" ht="33" customHeight="1" thickTop="1" thickBot="1" x14ac:dyDescent="0.3">
      <c r="B49" s="132" t="s">
        <v>38</v>
      </c>
      <c r="C49" s="132"/>
      <c r="D49" s="132"/>
      <c r="E49" s="132"/>
      <c r="F49" s="132"/>
      <c r="G49" s="107"/>
      <c r="H49" s="108">
        <f>SUM(G7:G46)</f>
        <v>41155</v>
      </c>
      <c r="I49" s="133">
        <f>SUM(J7:J46)</f>
        <v>30976.5</v>
      </c>
      <c r="J49" s="134"/>
      <c r="K49" s="135"/>
    </row>
    <row r="50" spans="2:11" ht="14.25" customHeight="1" thickTop="1" x14ac:dyDescent="0.25"/>
    <row r="51" spans="2:11" ht="14.25" customHeight="1" x14ac:dyDescent="0.25"/>
    <row r="52" spans="2:11" ht="14.25" customHeight="1" x14ac:dyDescent="0.25"/>
    <row r="53" spans="2:11" ht="14.25" customHeight="1" x14ac:dyDescent="0.25"/>
    <row r="54" spans="2:11" ht="14.25" customHeight="1" x14ac:dyDescent="0.25"/>
    <row r="55" spans="2:11" ht="14.25" customHeight="1" x14ac:dyDescent="0.25"/>
    <row r="56" spans="2:11" ht="14.25" customHeight="1" x14ac:dyDescent="0.25"/>
    <row r="57" spans="2:11" ht="14.25" customHeight="1" x14ac:dyDescent="0.25"/>
    <row r="58" spans="2:11" ht="14.25" customHeight="1" x14ac:dyDescent="0.25"/>
    <row r="59" spans="2:11" ht="14.25" customHeight="1" x14ac:dyDescent="0.25"/>
    <row r="60" spans="2:11" ht="14.25" customHeight="1" x14ac:dyDescent="0.25"/>
    <row r="61" spans="2:11" ht="14.25" customHeight="1" x14ac:dyDescent="0.25"/>
    <row r="62" spans="2:11" ht="14.25" customHeight="1" x14ac:dyDescent="0.25"/>
    <row r="63" spans="2:11" ht="14.25" customHeight="1" x14ac:dyDescent="0.25"/>
    <row r="64" spans="2:11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</sheetData>
  <sheetProtection algorithmName="SHA-512" hashValue="6+2Teu5y2a8+RaeQl7kI2GhhBz+oPadzNBv2FuHwO6ssQ8YZA0UC3PHpgpVPPEYQh3iS2ESpP1+CdI91ve4QIg==" saltValue="BmsrB/v97vEdh2SLG4wqNw==" spinCount="100000" sheet="1" objects="1" scenarios="1" selectLockedCells="1"/>
  <mergeCells count="26">
    <mergeCell ref="B1:D1"/>
    <mergeCell ref="B48:F48"/>
    <mergeCell ref="I48:K48"/>
    <mergeCell ref="L7:L13"/>
    <mergeCell ref="L14:L17"/>
    <mergeCell ref="L18:L46"/>
    <mergeCell ref="B49:F49"/>
    <mergeCell ref="I49:K49"/>
    <mergeCell ref="O18:O46"/>
    <mergeCell ref="P18:P46"/>
    <mergeCell ref="M18:M46"/>
    <mergeCell ref="N18:N46"/>
    <mergeCell ref="M14:M17"/>
    <mergeCell ref="N14:N17"/>
    <mergeCell ref="O14:O17"/>
    <mergeCell ref="P14:P17"/>
    <mergeCell ref="M7:M13"/>
    <mergeCell ref="N7:N13"/>
    <mergeCell ref="O7:O13"/>
    <mergeCell ref="P7:P13"/>
    <mergeCell ref="Q7:Q13"/>
    <mergeCell ref="Q14:Q17"/>
    <mergeCell ref="Q18:Q46"/>
    <mergeCell ref="R7:R13"/>
    <mergeCell ref="R14:R17"/>
    <mergeCell ref="R18:R46"/>
  </mergeCells>
  <conditionalFormatting sqref="B7:B46 D7:D46">
    <cfRule type="containsBlanks" dxfId="9" priority="45">
      <formula>LEN(TRIM(B7))=0</formula>
    </cfRule>
  </conditionalFormatting>
  <conditionalFormatting sqref="B7:B46">
    <cfRule type="cellIs" dxfId="8" priority="39" operator="greaterThanOrEqual">
      <formula>1</formula>
    </cfRule>
  </conditionalFormatting>
  <conditionalFormatting sqref="K7:K46">
    <cfRule type="cellIs" dxfId="7" priority="36" operator="equal">
      <formula>"VYHOVUJE"</formula>
    </cfRule>
  </conditionalFormatting>
  <conditionalFormatting sqref="K7:K46">
    <cfRule type="cellIs" dxfId="6" priority="35" operator="equal">
      <formula>"NEVYHOVUJE"</formula>
    </cfRule>
  </conditionalFormatting>
  <conditionalFormatting sqref="I7">
    <cfRule type="containsBlanks" dxfId="5" priority="6">
      <formula>LEN(TRIM(I7))=0</formula>
    </cfRule>
  </conditionalFormatting>
  <conditionalFormatting sqref="I7">
    <cfRule type="notContainsBlanks" dxfId="4" priority="5">
      <formula>LEN(TRIM(I7))&gt;0</formula>
    </cfRule>
  </conditionalFormatting>
  <conditionalFormatting sqref="I7">
    <cfRule type="notContainsBlanks" dxfId="3" priority="4">
      <formula>LEN(TRIM(I7))&gt;0</formula>
    </cfRule>
  </conditionalFormatting>
  <conditionalFormatting sqref="I8:I46">
    <cfRule type="containsBlanks" dxfId="2" priority="3">
      <formula>LEN(TRIM(I8))=0</formula>
    </cfRule>
  </conditionalFormatting>
  <conditionalFormatting sqref="I8:I46">
    <cfRule type="notContainsBlanks" dxfId="1" priority="2">
      <formula>LEN(TRIM(I8))&gt;0</formula>
    </cfRule>
  </conditionalFormatting>
  <conditionalFormatting sqref="I8:I46">
    <cfRule type="notContainsBlanks" dxfId="0" priority="1">
      <formula>LEN(TRIM(I8))&gt;0</formula>
    </cfRule>
  </conditionalFormatting>
  <dataValidations count="2">
    <dataValidation type="list" showInputMessage="1" showErrorMessage="1" sqref="E7:E46">
      <formula1>"ks,balení,sada,litr,kg,pár,role,karton,"</formula1>
    </dataValidation>
    <dataValidation type="list" allowBlank="1" showInputMessage="1" showErrorMessage="1" sqref="S7:S46">
      <formula1>#REF!</formula1>
    </dataValidation>
  </dataValidations>
  <pageMargins left="0.19685039370078741" right="0.19685039370078741" top="0.19685039370078741" bottom="0.19685039370078741" header="0.15748031496062992" footer="0.19685039370078741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CPHP</vt:lpstr>
      <vt:lpstr>CPHP!Názvy_tisku</vt:lpstr>
      <vt:lpstr>CPHP!Oblast_tisku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25.01.2022</dc:description>
  <cp:lastModifiedBy>uzivatel</cp:lastModifiedBy>
  <cp:revision>1</cp:revision>
  <cp:lastPrinted>2022-04-21T09:04:21Z</cp:lastPrinted>
  <dcterms:created xsi:type="dcterms:W3CDTF">2014-03-05T12:43:32Z</dcterms:created>
  <dcterms:modified xsi:type="dcterms:W3CDTF">2022-04-25T11:11:29Z</dcterms:modified>
</cp:coreProperties>
</file>