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jakubvaldivia 1/Desktop/"/>
    </mc:Choice>
  </mc:AlternateContent>
  <xr:revisionPtr revIDLastSave="0" documentId="8_{277E49D5-DA7A-2642-BB43-6735F0336598}" xr6:coauthVersionLast="47" xr6:coauthVersionMax="47" xr10:uidLastSave="{00000000-0000-0000-0000-000000000000}"/>
  <bookViews>
    <workbookView xWindow="11060" yWindow="660" windowWidth="26620" windowHeight="269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8" i="1" l="1"/>
  <c r="S8" i="1"/>
  <c r="O8" i="1"/>
  <c r="R7" i="1"/>
  <c r="S9" i="1"/>
  <c r="R9" i="1"/>
  <c r="O9" i="1"/>
  <c r="O7" i="1"/>
  <c r="P12" i="1" l="1"/>
  <c r="Q12" i="1"/>
  <c r="S7" i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<sst xmlns="http://schemas.openxmlformats.org/spreadsheetml/2006/main" count="54" uniqueCount="47">
  <si>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</si>
  <si>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</si>
  <si>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</si>
  <si>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</si>
  <si>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</si>
  <si>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</si>
  <si>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</si>
  <si>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</si>
  <si>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</si>
  <si>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</si>
  <si>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</si>
  <si>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</si>
  <si>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</si>
  <si>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</si>
  <si>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</si>
  <si>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</si>
  <si>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</si>
  <si>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</si>
  <si>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</si>
  <si>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</si>
  <si>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</si>
  <si>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</si>
  <si>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</si>
  <si>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</si>
  <si>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</si>
  <si>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</si>
  <si>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</si>
  <si>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</si>
  <si>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</si>
  <si>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</si>
  <si>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</si>
  <si>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Společná faktura</t>
  </si>
  <si>
    <t>Projekt Inovace výuky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</si>
  <si>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</si>
  <si>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rgb="FFC0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</si>
  <si>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Hana Zavitkovská,
Tel.: 37763 6341, 6361</t>
  </si>
  <si>
    <t>Chodské nám. 1,
301 00 Plzeň,
Fakulta pedagogická - Katedra pedagogiky,
1. patro - místnost CH 206</t>
  </si>
  <si>
    <t>Kamera</t>
  </si>
  <si>
    <t>Rozlišení min. 4K.
Min. ohnisková vzdálenost 30 mm a méně.
Alespoň 20x optický zoom.
Optická stabilizace obrazu.
Záznamové medium SD/SDHC/SDXC.
Vstupy/výstupy: USB, HDMI, 3,5mm jack.</t>
  </si>
  <si>
    <t>Stativ k pol.č. 1</t>
  </si>
  <si>
    <t>SD karta k pol.č. 1</t>
  </si>
  <si>
    <t>Druh stativové hlavy - video.
Max. výška: 150 cm a více.
Min. výška: 60 cm a méně.
Nosnost: min. 3 kg.
Kompatibilní s pol.č. 1.</t>
  </si>
  <si>
    <t>Kapacita: min. 128GB.
Rychlost čtení min. 170MB/s.
Rychlost zápisu min. 90MB/s.
Speed class: Class 10.
Video class: V30.
Kompatibilní s pol.č. 1.</t>
  </si>
  <si>
    <t>Příloha č. 2 Kupní smlouvy - technická specifikace
Audiovizuální technika (II.) 014 - 2022</t>
  </si>
  <si>
    <t>Sony FDR-AX43</t>
  </si>
  <si>
    <t>Vanguard Vesta 203AP</t>
  </si>
  <si>
    <t>Sandisk SDXC 128 GB Extreme Pro 170MS/s C10 V3 UHS-I U3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</si>
</sst>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1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0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10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10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3" borderId="9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5" fillId="3" borderId="9" xfId="0" applyNumberFormat="1" applyFont="1" applyFill="1" applyBorder="1" applyAlignment="1">
      <alignment horizontal="center" vertical="center" wrapText="1"/>
    </xf>
    <xf numFmtId="0" fontId="15" fillId="3" borderId="14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N1" zoomScale="131" zoomScaleNormal="131" workbookViewId="0">
      <selection activeCell="Q9" sqref="Q9"/>
    </sheetView>
  </sheetViews>
  <sheetFormatPr baseColWidth="10" defaultColWidth="9.1640625" defaultRowHeight="15" x14ac:dyDescent="0.2"/>
  <cols>
    <col min="1" max="1" width="1.5" style="5" bestFit="1" customWidth="1"/>
    <col min="2" max="2" width="5.6640625" style="5" bestFit="1" customWidth="1"/>
    <col min="3" max="3" width="39.83203125" style="1" customWidth="1"/>
    <col min="4" max="4" width="10.6640625" style="2" customWidth="1"/>
    <col min="5" max="5" width="10.33203125" style="3" customWidth="1"/>
    <col min="6" max="6" width="62.6640625" style="1" customWidth="1"/>
    <col min="7" max="7" width="27.83203125" style="1" customWidth="1"/>
    <col min="8" max="8" width="27.33203125" style="1" customWidth="1"/>
    <col min="9" max="9" width="21.5" style="1" customWidth="1"/>
    <col min="10" max="10" width="16.5" style="1" customWidth="1"/>
    <col min="11" max="11" width="36.5" style="5" customWidth="1"/>
    <col min="12" max="12" width="29.5" style="5" customWidth="1"/>
    <col min="13" max="13" width="42.33203125" style="1" customWidth="1"/>
    <col min="14" max="14" width="28" style="1" customWidth="1"/>
    <col min="15" max="15" width="17.6640625" style="1" hidden="1" customWidth="1"/>
    <col min="16" max="16" width="21.5" style="5" customWidth="1"/>
    <col min="17" max="17" width="23.33203125" style="5" customWidth="1"/>
    <col min="18" max="18" width="20.6640625" style="5" bestFit="1" customWidth="1"/>
    <col min="19" max="19" width="19.6640625" style="5" bestFit="1" customWidth="1"/>
    <col min="20" max="20" width="11.5" style="5" hidden="1" customWidth="1"/>
    <col min="21" max="21" width="38.5" style="4" customWidth="1"/>
    <col min="22" max="16384" width="9.1640625" style="5"/>
  </cols>
  <sheetData>
    <row r="1" spans="1:21" ht="42.5" customHeight="1" x14ac:dyDescent="0.2">
      <c r="B1" s="83" t="s">
        <v>43</v>
      </c>
      <c r="C1" s="84"/>
      <c r="D1" s="84"/>
    </row>
    <row r="2" spans="1:21" ht="19" x14ac:dyDescent="0.2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2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25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25" customHeight="1" thickTop="1" thickBot="1" x14ac:dyDescent="0.25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30</v>
      </c>
      <c r="I6" s="34" t="s">
        <v>17</v>
      </c>
      <c r="J6" s="34" t="s">
        <v>18</v>
      </c>
      <c r="K6" s="24" t="s">
        <v>34</v>
      </c>
      <c r="L6" s="38" t="s">
        <v>19</v>
      </c>
      <c r="M6" s="34" t="s">
        <v>20</v>
      </c>
      <c r="N6" s="24" t="s">
        <v>28</v>
      </c>
      <c r="O6" s="34" t="s">
        <v>21</v>
      </c>
      <c r="P6" s="24" t="s">
        <v>6</v>
      </c>
      <c r="Q6" s="25" t="s">
        <v>7</v>
      </c>
      <c r="R6" s="76" t="s">
        <v>8</v>
      </c>
      <c r="S6" s="76" t="s">
        <v>9</v>
      </c>
      <c r="T6" s="34" t="s">
        <v>22</v>
      </c>
      <c r="U6" s="34" t="s">
        <v>23</v>
      </c>
    </row>
    <row r="7" spans="1:21" ht="162" customHeight="1" thickTop="1" x14ac:dyDescent="0.2">
      <c r="A7" s="26"/>
      <c r="B7" s="43">
        <v>1</v>
      </c>
      <c r="C7" s="67" t="s">
        <v>37</v>
      </c>
      <c r="D7" s="45">
        <v>2</v>
      </c>
      <c r="E7" s="44" t="s">
        <v>24</v>
      </c>
      <c r="F7" s="69" t="s">
        <v>38</v>
      </c>
      <c r="G7" s="77" t="s">
        <v>44</v>
      </c>
      <c r="H7" s="46" t="s">
        <v>29</v>
      </c>
      <c r="I7" s="97" t="s">
        <v>31</v>
      </c>
      <c r="J7" s="93" t="s">
        <v>29</v>
      </c>
      <c r="K7" s="95"/>
      <c r="L7" s="97" t="s">
        <v>35</v>
      </c>
      <c r="M7" s="97" t="s">
        <v>36</v>
      </c>
      <c r="N7" s="100">
        <v>21</v>
      </c>
      <c r="O7" s="47">
        <f>D7*P7</f>
        <v>33000</v>
      </c>
      <c r="P7" s="48">
        <v>16500</v>
      </c>
      <c r="Q7" s="80">
        <v>14438</v>
      </c>
      <c r="R7" s="49">
        <f>D7*Q7</f>
        <v>28876</v>
      </c>
      <c r="S7" s="50" t="str">
        <f t="shared" ref="S7" si="0">IF(ISNUMBER(Q7), IF(Q7&gt;P7,"NEVYHOVUJE","VYHOVUJE")," ")</f>
        <v>VYHOVUJE</v>
      </c>
      <c r="T7" s="103"/>
      <c r="U7" s="44" t="s">
        <v>12</v>
      </c>
    </row>
    <row r="8" spans="1:21" ht="140.25" customHeight="1" x14ac:dyDescent="0.2">
      <c r="A8" s="26"/>
      <c r="B8" s="59">
        <v>2</v>
      </c>
      <c r="C8" s="70" t="s">
        <v>39</v>
      </c>
      <c r="D8" s="60">
        <v>2</v>
      </c>
      <c r="E8" s="61" t="s">
        <v>24</v>
      </c>
      <c r="F8" s="72" t="s">
        <v>41</v>
      </c>
      <c r="G8" s="78" t="s">
        <v>45</v>
      </c>
      <c r="H8" s="62" t="s">
        <v>29</v>
      </c>
      <c r="I8" s="109"/>
      <c r="J8" s="94"/>
      <c r="K8" s="96"/>
      <c r="L8" s="98"/>
      <c r="M8" s="98"/>
      <c r="N8" s="101"/>
      <c r="O8" s="63">
        <f>D8*P8</f>
        <v>4960</v>
      </c>
      <c r="P8" s="64">
        <v>2480</v>
      </c>
      <c r="Q8" s="81">
        <v>838</v>
      </c>
      <c r="R8" s="65">
        <f>D8*Q8</f>
        <v>1676</v>
      </c>
      <c r="S8" s="66" t="str">
        <f t="shared" ref="S8" si="1">IF(ISNUMBER(Q8), IF(Q8&gt;P8,"NEVYHOVUJE","VYHOVUJE")," ")</f>
        <v>VYHOVUJE</v>
      </c>
      <c r="T8" s="104"/>
      <c r="U8" s="106" t="s">
        <v>13</v>
      </c>
    </row>
    <row r="9" spans="1:21" ht="162" customHeight="1" thickBot="1" x14ac:dyDescent="0.25">
      <c r="A9" s="26"/>
      <c r="B9" s="51">
        <v>3</v>
      </c>
      <c r="C9" s="71" t="s">
        <v>40</v>
      </c>
      <c r="D9" s="52">
        <v>3</v>
      </c>
      <c r="E9" s="53" t="s">
        <v>24</v>
      </c>
      <c r="F9" s="73" t="s">
        <v>42</v>
      </c>
      <c r="G9" s="79" t="s">
        <v>46</v>
      </c>
      <c r="H9" s="54" t="s">
        <v>29</v>
      </c>
      <c r="I9" s="110"/>
      <c r="J9" s="68" t="s">
        <v>33</v>
      </c>
      <c r="K9" s="74" t="s">
        <v>32</v>
      </c>
      <c r="L9" s="99"/>
      <c r="M9" s="99"/>
      <c r="N9" s="102"/>
      <c r="O9" s="55">
        <f>D9*P9</f>
        <v>2490</v>
      </c>
      <c r="P9" s="56">
        <v>830</v>
      </c>
      <c r="Q9" s="82">
        <v>830</v>
      </c>
      <c r="R9" s="57">
        <f>D9*Q9</f>
        <v>2490</v>
      </c>
      <c r="S9" s="58" t="str">
        <f t="shared" ref="S9" si="2">IF(ISNUMBER(Q9), IF(Q9&gt;P9,"NEVYHOVUJE","VYHOVUJE")," ")</f>
        <v>VYHOVUJE</v>
      </c>
      <c r="T9" s="105"/>
      <c r="U9" s="105"/>
    </row>
    <row r="10" spans="1:21" ht="13.5" customHeight="1" thickTop="1" thickBot="1" x14ac:dyDescent="0.25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49.5" customHeight="1" thickTop="1" thickBot="1" x14ac:dyDescent="0.25">
      <c r="B11" s="85" t="s">
        <v>27</v>
      </c>
      <c r="C11" s="86"/>
      <c r="D11" s="86"/>
      <c r="E11" s="86"/>
      <c r="F11" s="86"/>
      <c r="G11" s="86"/>
      <c r="H11" s="75"/>
      <c r="I11" s="27"/>
      <c r="J11" s="27"/>
      <c r="K11" s="27"/>
      <c r="L11" s="8"/>
      <c r="M11" s="8"/>
      <c r="N11" s="28"/>
      <c r="O11" s="28"/>
      <c r="P11" s="29" t="s">
        <v>10</v>
      </c>
      <c r="Q11" s="87" t="s">
        <v>11</v>
      </c>
      <c r="R11" s="88"/>
      <c r="S11" s="89"/>
      <c r="T11" s="22"/>
      <c r="U11" s="30"/>
    </row>
    <row r="12" spans="1:21" ht="53.25" customHeight="1" thickTop="1" thickBot="1" x14ac:dyDescent="0.25">
      <c r="B12" s="108" t="s">
        <v>25</v>
      </c>
      <c r="C12" s="108"/>
      <c r="D12" s="108"/>
      <c r="E12" s="108"/>
      <c r="F12" s="108"/>
      <c r="G12" s="108"/>
      <c r="H12" s="108"/>
      <c r="I12" s="31"/>
      <c r="L12" s="12"/>
      <c r="M12" s="12"/>
      <c r="N12" s="32"/>
      <c r="O12" s="32"/>
      <c r="P12" s="33">
        <f>SUM(O7:O9)</f>
        <v>40450</v>
      </c>
      <c r="Q12" s="90">
        <f>SUM(R7:R9)</f>
        <v>33042</v>
      </c>
      <c r="R12" s="91"/>
      <c r="S12" s="92"/>
    </row>
    <row r="13" spans="1:21" ht="16" thickTop="1" x14ac:dyDescent="0.2">
      <c r="B13" s="107" t="s">
        <v>26</v>
      </c>
      <c r="C13" s="107"/>
      <c r="D13" s="107"/>
      <c r="E13" s="107"/>
      <c r="F13" s="107"/>
    </row>
    <row r="14" spans="1:21" ht="14.25" customHeight="1" x14ac:dyDescent="0.2"/>
    <row r="15" spans="1:21" ht="14.25" customHeight="1" x14ac:dyDescent="0.2"/>
    <row r="16" spans="1:21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</sheetData>
  <sheetProtection algorithmName="SHA-512" hashValue="Xxg2xPmYcZVyKjvmifx5Uk9odeB0TuYtzh7hvKI2GJJdYRO4geC+XtNWzBHnSJDQiB5SUYdUPM/fvnFt11YcHQ==" saltValue="JUtJPx8EjygBTIEqh+jajQ==" spinCount="100000" sheet="1" objects="1" scenarios="1"/>
  <mergeCells count="14">
    <mergeCell ref="T7:T9"/>
    <mergeCell ref="U8:U9"/>
    <mergeCell ref="B13:F13"/>
    <mergeCell ref="B12:H12"/>
    <mergeCell ref="I7:I9"/>
    <mergeCell ref="L7:L9"/>
    <mergeCell ref="B1:D1"/>
    <mergeCell ref="B11:G11"/>
    <mergeCell ref="Q11:S11"/>
    <mergeCell ref="Q12:S12"/>
    <mergeCell ref="J7:J8"/>
    <mergeCell ref="K7:K8"/>
    <mergeCell ref="M7:M9"/>
    <mergeCell ref="N7:N9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Q7:Q9 G7:H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U7:U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Microsoft Office User</cp:lastModifiedBy>
  <cp:revision>1</cp:revision>
  <cp:lastPrinted>2022-03-18T06:02:06Z</cp:lastPrinted>
  <dcterms:created xsi:type="dcterms:W3CDTF">2014-03-05T12:43:32Z</dcterms:created>
  <dcterms:modified xsi:type="dcterms:W3CDTF">2022-04-29T09:46:25Z</dcterms:modified>
</cp:coreProperties>
</file>