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30" activeTab="0"/>
  </bookViews>
  <sheets>
    <sheet name="CPHP" sheetId="1" r:id="rId1"/>
  </sheets>
  <definedNames>
    <definedName name="_xlnm.Print_Area" localSheetId="0">'CPHP'!$A$1:$U$40</definedName>
    <definedName name="_xlnm.Print_Titles" localSheetId="0">'CPHP'!$6:$6</definedName>
  </definedNames>
  <calcPr calcId="152511"/>
</workbook>
</file>

<file path=xl/sharedStrings.xml><?xml version="1.0" encoding="utf-8"?>
<sst xmlns="http://schemas.openxmlformats.org/spreadsheetml/2006/main" count="168" uniqueCount="94">
  <si>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</si>
  <si>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</si>
  <si>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</si>
  <si>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</si>
  <si>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</si>
  <si>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</si>
  <si>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</si>
  <si>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</si>
  <si>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</si>
  <si>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</si>
  <si>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</si>
  <si>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 xml:space="preserve">33760000-5 - Toaletní papír, kapesníky, ruční utěrky a ubrousky </t>
  </si>
  <si>
    <t xml:space="preserve">33762000-9 - Papírové kapesníky </t>
  </si>
  <si>
    <t>33763000-6 - Papírové ruční utěrky</t>
  </si>
  <si>
    <t>33764000-3 - Papírové ubrousky</t>
  </si>
  <si>
    <t>39525800-6 - Úklidové hadry</t>
  </si>
  <si>
    <t xml:space="preserve">39811100-1 - Osvěžovače vzduchu </t>
  </si>
  <si>
    <t xml:space="preserve">39830000-9 - Čistící prostředky </t>
  </si>
  <si>
    <t xml:space="preserve">39831000-6 - Prací prostředky </t>
  </si>
  <si>
    <t>39831250-3 - Máchací roztoky</t>
  </si>
  <si>
    <t>39831600-2 - Čisticí prostředky pro WC</t>
  </si>
  <si>
    <t>39832000-3 - Prostředky na mytí nádobí</t>
  </si>
  <si>
    <t>39832100-4 - Prášek na mytí nádobí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</si>
  <si>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</si>
  <si>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</si>
  <si>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</si>
  <si>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</si>
  <si>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</si>
  <si>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</si>
  <si>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</si>
  <si>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</si>
  <si>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</si>
  <si>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</si>
  <si>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</si>
  <si>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</si>
  <si>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t xml:space="preserve">Pokud financováno z projektových prostředků, pak ŘEŠITEL uvede: NÁZEV A ČÍSLO DOTAČNÍHO PROJEKTU </t>
  </si>
  <si>
    <t>NE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</si>
  <si>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</si>
  <si>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</si>
  <si>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Čisticí prostředky a hygienické potřeby (II.) 012 - 2022</t>
  </si>
  <si>
    <t>Papírové Z-Z ručníky</t>
  </si>
  <si>
    <t>ks (balíček)</t>
  </si>
  <si>
    <t>Balíček skládaných Z-Z ručníků. 2vrstvé, bílé, 100% celuloza, rozměr 23 x 25 cm. Určeno do zásobníků. 1ks (balíček) min. 150 ks papírových ručníků. V kartonu min. 20 ks (balíčků).</t>
  </si>
  <si>
    <t>AVIVÁŽ</t>
  </si>
  <si>
    <t>ks</t>
  </si>
  <si>
    <t>Aviváž, náplň 1 - 1,5 l.</t>
  </si>
  <si>
    <t>PRACÍ PRÁŠEK</t>
  </si>
  <si>
    <t>Prací prášek pro barevné prádlo, pro teploty 30 - 90 st, s obsahem složky zabraňující usazování vodního kamene, obsah 8 - 10 kg.</t>
  </si>
  <si>
    <t xml:space="preserve">Kapesníčky stolní </t>
  </si>
  <si>
    <t>balení</t>
  </si>
  <si>
    <t xml:space="preserve">Kapesníčky stolní (vytahovací), 2 vrstvé. Balení min. 100 ks (ubrousků). </t>
  </si>
  <si>
    <t xml:space="preserve">Hadr na podlahu  </t>
  </si>
  <si>
    <t>Z netkaného textilu (vizkóza), rozměr 60 x 70 (oranžový).</t>
  </si>
  <si>
    <t>STROJNÍ MYTÍ - DO MYČEK NÁDOBÍ - mytí</t>
  </si>
  <si>
    <t>Tablety do myčky 5 v 1. Počet tablet v balení 80 - 100 ks.</t>
  </si>
  <si>
    <t>MYCÍ PROSTŘ. KUCHYNĚ NA NÁDOBÍ</t>
  </si>
  <si>
    <t>Tekutý přípravek na ruční mytí nádobí, odstraňování mastnoty i ve studené vodě.
Náplň 1 - 1,5 l.</t>
  </si>
  <si>
    <t>Houbový hadřík</t>
  </si>
  <si>
    <t>18 x 16 cm, vysoce savý a trvanlivý.</t>
  </si>
  <si>
    <t>Molitanové houbičky malé</t>
  </si>
  <si>
    <t>Molitanové houbičky malé, na jedné straně abrazivní vrstva. Balení 10 - 12 ks.</t>
  </si>
  <si>
    <t>Tekutý přípravek na ruční mytí nádobí, odstraňování mastnoty i ve studené vodě. 
Náplň 0,5 - 0,75 l.</t>
  </si>
  <si>
    <t>Čistič oken s rozprašovačem</t>
  </si>
  <si>
    <t>Čistič oken s obsahem alkoholu - s rozprašovačem - pH: 7,0 - 9,0. Náplň 0,5 - 1 l.</t>
  </si>
  <si>
    <t>Vinylové rukavice - M</t>
  </si>
  <si>
    <t>Velikost M. Balení 100 - 120 ks.</t>
  </si>
  <si>
    <t>MYCÍ PROSTŘ. WC - tekutý blok</t>
  </si>
  <si>
    <t>Dvoukomorový tekutý WC blok, desinfekční prostředek. Použití: pro hygienickou čistotu a dlouhotrvající intenzivní vůni. Náplň 60 - 75 ml.</t>
  </si>
  <si>
    <t>VŮNĚ WC - gel - "vanička"</t>
  </si>
  <si>
    <t>Osvěžovač vzduchu, gel - "vanička". Náplň 150 g - 200 g.</t>
  </si>
  <si>
    <t>MÝDLO  TEKUTÉ - bez aplikátoru</t>
  </si>
  <si>
    <t>Ubrousky - 1 vrstvé</t>
  </si>
  <si>
    <t xml:space="preserve">Ubrousky 33 x 33 cm. Balení 100 - 150 ks (ubrousků). </t>
  </si>
  <si>
    <t xml:space="preserve">Kuchyňské utěrky </t>
  </si>
  <si>
    <t>balení (2role)</t>
  </si>
  <si>
    <t xml:space="preserve">Kuchyňské utěrky v roli, 2vrstvé, min. 50 útržků v roli. Návin v jedné roli min. 30 m. Balení 2 role.  </t>
  </si>
  <si>
    <t>Průmyslové utěrky papírové</t>
  </si>
  <si>
    <t xml:space="preserve">balení </t>
  </si>
  <si>
    <t>Papírová utěrka v roli, bílá, 2 vrstvá, návin min. 120 m. Balení 6 - 8 ks.</t>
  </si>
  <si>
    <t>FDU - Olga Štětinová,
Tel.: 37763 6801</t>
  </si>
  <si>
    <t>Univerzitní 28, 
301 00 Plzeň,
Fakulta designu a umění Ladislava Sutnara,
místnost LS 334</t>
  </si>
  <si>
    <t>RNDr. Iva Traxmandlová, Ph.D.,
Tel.: 37763 6254</t>
  </si>
  <si>
    <t>Chodské nám. 1, 
301 00 Plzeň,
Fakulta pedagogická - Centrum biologie, geověd a envigogiky,
místnost CH 319</t>
  </si>
  <si>
    <t xml:space="preserve"> Helena Ptáčková,
Tel.: 37763 2463</t>
  </si>
  <si>
    <t>Technická 8, 
301 00 Plzeň,
Fakulta aplikovaných věd - Katedra informatiky a výpočetní techniky,
místnost UC 356</t>
  </si>
  <si>
    <t>Petra Peckertová, 
Tel.: 792 303 948</t>
  </si>
  <si>
    <t xml:space="preserve">Univerzitní 26,
301 00 Plzeň, 
Fakulta elektrotechnická - Katedra elektrotechniky a počítačového modelování,
místnost EK 618 </t>
  </si>
  <si>
    <t>Michaela Jindrová,
Tel.: 37763 1331</t>
  </si>
  <si>
    <t>Univerzitní 22, 
301 00 Plzeň,
budova Fakulty strojní,
Provoz a služby - Centrální sklad,
místnost UU 013</t>
  </si>
  <si>
    <t>Velikost M - nepudrované - balení 100 - 120ks</t>
  </si>
  <si>
    <r>
      <t>Latexové rukavice -</t>
    </r>
    <r>
      <rPr>
        <b/>
        <sz val="11"/>
        <color theme="1"/>
        <rFont val="Calibri"/>
        <family val="2"/>
        <scheme val="minor"/>
      </rPr>
      <t xml:space="preserve"> nepudrované - M</t>
    </r>
  </si>
  <si>
    <t>Požadavek zadavatele: 
do sloupce označeného textem:</t>
  </si>
  <si>
    <t>Dodavatel doplní do jednotlivých prázdných žlutě podbarvených buněk požadované údaje, tj. jednotkové ceny.</t>
  </si>
  <si>
    <r>
      <t>Husté tekuté mýdlo s glycerinem, s přírodními výtažky, balení bez aplikátoru. Náplň 1 - 1,5 l.</t>
    </r>
    <r>
      <rPr>
        <sz val="11"/>
        <color rgb="FFFF0000"/>
        <rFont val="Calibri"/>
        <family val="2"/>
        <scheme val="minor"/>
      </rPr>
      <t xml:space="preserve"> 
</t>
    </r>
    <r>
      <rPr>
        <b/>
        <sz val="11"/>
        <color rgb="FFFF0000"/>
        <rFont val="Calibri"/>
        <family val="2"/>
        <scheme val="minor"/>
      </rPr>
      <t>Obsah NaCl max. 1%. Nutno doložit potvrzením od  výrobce.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</si>
</sst>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 inden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 inden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left" vertical="center" wrapText="1" inden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 inden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ill="1" applyBorder="1" applyAlignment="1" applyProtection="1">
      <alignment horizontal="right" vertical="center" indent="1"/>
      <protection/>
    </xf>
    <xf numFmtId="165" fontId="0" fillId="0" borderId="25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ill="1" applyBorder="1" applyAlignment="1" applyProtection="1">
      <alignment horizontal="right" vertical="center" indent="1"/>
      <protection/>
    </xf>
    <xf numFmtId="165" fontId="0" fillId="0" borderId="28" xfId="0" applyNumberFormat="1" applyBorder="1" applyAlignment="1" applyProtection="1">
      <alignment horizontal="right" vertical="center" inden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left" vertical="center" wrapText="1" indent="1"/>
      <protection/>
    </xf>
    <xf numFmtId="0" fontId="0" fillId="0" borderId="30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35" xfId="0" applyBorder="1" applyProtection="1"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35" xfId="0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4" fillId="0" borderId="41" xfId="0" applyNumberFormat="1" applyFont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tabSelected="1" zoomScale="80" zoomScaleNormal="80" workbookViewId="0" topLeftCell="D25">
      <selection activeCell="I29" sqref="I29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42.7109375" style="3" customWidth="1"/>
    <col min="4" max="4" width="9.57421875" style="109" bestFit="1" customWidth="1"/>
    <col min="5" max="5" width="9.00390625" style="2" bestFit="1" customWidth="1"/>
    <col min="6" max="6" width="106.00390625" style="3" customWidth="1"/>
    <col min="7" max="7" width="17.7109375" style="3" hidden="1" customWidth="1"/>
    <col min="8" max="8" width="24.00390625" style="1" bestFit="1" customWidth="1"/>
    <col min="9" max="9" width="21.8515625" style="1" customWidth="1"/>
    <col min="10" max="10" width="20.57421875" style="1" bestFit="1" customWidth="1"/>
    <col min="11" max="11" width="19.57421875" style="1" bestFit="1" customWidth="1"/>
    <col min="12" max="12" width="13.8515625" style="1" customWidth="1"/>
    <col min="13" max="13" width="19.00390625" style="1" bestFit="1" customWidth="1"/>
    <col min="14" max="14" width="28.28125" style="1" hidden="1" customWidth="1"/>
    <col min="15" max="15" width="21.00390625" style="1" bestFit="1" customWidth="1"/>
    <col min="16" max="16" width="29.7109375" style="1" customWidth="1"/>
    <col min="17" max="17" width="44.7109375" style="1" customWidth="1"/>
    <col min="18" max="18" width="27.28125" style="1" customWidth="1"/>
    <col min="19" max="19" width="11.57421875" style="1" hidden="1" customWidth="1"/>
    <col min="20" max="20" width="53.421875" style="4" customWidth="1"/>
    <col min="21" max="21" width="1.8515625" style="1" customWidth="1"/>
    <col min="22" max="16384" width="8.7109375" style="1" customWidth="1"/>
  </cols>
  <sheetData>
    <row r="1" spans="2:4" ht="36" customHeight="1">
      <c r="B1" s="144" t="s">
        <v>39</v>
      </c>
      <c r="C1" s="145"/>
      <c r="D1" s="145"/>
    </row>
    <row r="2" spans="3:20" ht="20.1" customHeight="1">
      <c r="C2" s="1"/>
      <c r="D2" s="5"/>
      <c r="E2" s="6"/>
      <c r="F2" s="7"/>
      <c r="G2" s="7"/>
      <c r="H2" s="7"/>
      <c r="I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15" ht="20.1" customHeight="1">
      <c r="B3" s="151" t="s">
        <v>91</v>
      </c>
      <c r="C3" s="152"/>
      <c r="D3" s="153" t="s">
        <v>0</v>
      </c>
      <c r="E3" s="154"/>
      <c r="F3" s="157" t="s">
        <v>92</v>
      </c>
      <c r="G3" s="11"/>
      <c r="H3" s="11"/>
      <c r="I3" s="11"/>
      <c r="J3" s="11"/>
      <c r="K3" s="11"/>
      <c r="M3" s="12"/>
      <c r="N3" s="12"/>
      <c r="O3" s="12"/>
    </row>
    <row r="4" spans="2:11" ht="20.1" customHeight="1" thickBot="1">
      <c r="B4" s="151"/>
      <c r="C4" s="152"/>
      <c r="D4" s="155"/>
      <c r="E4" s="156"/>
      <c r="F4" s="157"/>
      <c r="G4" s="7"/>
      <c r="H4" s="8"/>
      <c r="I4" s="8"/>
      <c r="K4" s="8"/>
    </row>
    <row r="5" spans="2:20" ht="34.5" customHeight="1" thickBot="1">
      <c r="B5" s="13"/>
      <c r="C5" s="14"/>
      <c r="D5" s="15"/>
      <c r="E5" s="15"/>
      <c r="F5" s="7"/>
      <c r="G5" s="16"/>
      <c r="I5" s="17" t="s">
        <v>0</v>
      </c>
      <c r="T5" s="18"/>
    </row>
    <row r="6" spans="2:21" ht="76.5" thickBot="1" thickTop="1">
      <c r="B6" s="19" t="s">
        <v>1</v>
      </c>
      <c r="C6" s="20" t="s">
        <v>23</v>
      </c>
      <c r="D6" s="20" t="s">
        <v>2</v>
      </c>
      <c r="E6" s="20" t="s">
        <v>24</v>
      </c>
      <c r="F6" s="20" t="s">
        <v>25</v>
      </c>
      <c r="G6" s="20" t="s">
        <v>26</v>
      </c>
      <c r="H6" s="20" t="s">
        <v>3</v>
      </c>
      <c r="I6" s="21" t="s">
        <v>4</v>
      </c>
      <c r="J6" s="22" t="s">
        <v>5</v>
      </c>
      <c r="K6" s="22" t="s">
        <v>6</v>
      </c>
      <c r="L6" s="20" t="s">
        <v>27</v>
      </c>
      <c r="M6" s="20" t="s">
        <v>28</v>
      </c>
      <c r="N6" s="20" t="s">
        <v>35</v>
      </c>
      <c r="O6" s="20" t="s">
        <v>29</v>
      </c>
      <c r="P6" s="22" t="s">
        <v>30</v>
      </c>
      <c r="Q6" s="20" t="s">
        <v>31</v>
      </c>
      <c r="R6" s="20" t="s">
        <v>38</v>
      </c>
      <c r="S6" s="20" t="s">
        <v>32</v>
      </c>
      <c r="T6" s="23" t="s">
        <v>33</v>
      </c>
      <c r="U6" s="24"/>
    </row>
    <row r="7" spans="1:21" ht="51" customHeight="1" thickTop="1">
      <c r="A7" s="25"/>
      <c r="B7" s="26">
        <v>1</v>
      </c>
      <c r="C7" s="27" t="s">
        <v>40</v>
      </c>
      <c r="D7" s="28">
        <v>5</v>
      </c>
      <c r="E7" s="29" t="s">
        <v>41</v>
      </c>
      <c r="F7" s="30" t="s">
        <v>42</v>
      </c>
      <c r="G7" s="31">
        <f aca="true" t="shared" si="0" ref="G7:G36">D7*H7</f>
        <v>110</v>
      </c>
      <c r="H7" s="31">
        <v>22</v>
      </c>
      <c r="I7" s="110">
        <v>22</v>
      </c>
      <c r="J7" s="32">
        <f aca="true" t="shared" si="1" ref="J7:J15">D7*I7</f>
        <v>110</v>
      </c>
      <c r="K7" s="33" t="str">
        <f aca="true" t="shared" si="2" ref="K7:K15">IF(ISNUMBER(I7),IF(I7&gt;H7,"NEVYHOVUJE","VYHOVUJE")," ")</f>
        <v>VYHOVUJE</v>
      </c>
      <c r="L7" s="135" t="s">
        <v>37</v>
      </c>
      <c r="M7" s="138" t="s">
        <v>36</v>
      </c>
      <c r="N7" s="123"/>
      <c r="O7" s="123"/>
      <c r="P7" s="128" t="s">
        <v>79</v>
      </c>
      <c r="Q7" s="128" t="s">
        <v>80</v>
      </c>
      <c r="R7" s="118">
        <v>14</v>
      </c>
      <c r="S7" s="123"/>
      <c r="T7" s="34" t="s">
        <v>13</v>
      </c>
      <c r="U7" s="24"/>
    </row>
    <row r="8" spans="2:21" ht="23.25" customHeight="1">
      <c r="B8" s="35">
        <v>2</v>
      </c>
      <c r="C8" s="36" t="s">
        <v>43</v>
      </c>
      <c r="D8" s="37">
        <v>3</v>
      </c>
      <c r="E8" s="38" t="s">
        <v>44</v>
      </c>
      <c r="F8" s="39" t="s">
        <v>45</v>
      </c>
      <c r="G8" s="40">
        <f t="shared" si="0"/>
        <v>108</v>
      </c>
      <c r="H8" s="40">
        <v>36</v>
      </c>
      <c r="I8" s="111">
        <v>27</v>
      </c>
      <c r="J8" s="41">
        <f t="shared" si="1"/>
        <v>81</v>
      </c>
      <c r="K8" s="42" t="str">
        <f t="shared" si="2"/>
        <v>VYHOVUJE</v>
      </c>
      <c r="L8" s="131"/>
      <c r="M8" s="139"/>
      <c r="N8" s="124"/>
      <c r="O8" s="124"/>
      <c r="P8" s="129"/>
      <c r="Q8" s="129"/>
      <c r="R8" s="119"/>
      <c r="S8" s="124"/>
      <c r="T8" s="43" t="s">
        <v>19</v>
      </c>
      <c r="U8" s="24"/>
    </row>
    <row r="9" spans="2:21" ht="43.5" customHeight="1">
      <c r="B9" s="35">
        <v>3</v>
      </c>
      <c r="C9" s="36" t="s">
        <v>46</v>
      </c>
      <c r="D9" s="37">
        <v>3</v>
      </c>
      <c r="E9" s="38" t="s">
        <v>44</v>
      </c>
      <c r="F9" s="44" t="s">
        <v>47</v>
      </c>
      <c r="G9" s="40">
        <f t="shared" si="0"/>
        <v>1347</v>
      </c>
      <c r="H9" s="40">
        <v>449</v>
      </c>
      <c r="I9" s="111">
        <v>150</v>
      </c>
      <c r="J9" s="41">
        <f t="shared" si="1"/>
        <v>450</v>
      </c>
      <c r="K9" s="42" t="str">
        <f t="shared" si="2"/>
        <v>VYHOVUJE</v>
      </c>
      <c r="L9" s="131"/>
      <c r="M9" s="139"/>
      <c r="N9" s="124"/>
      <c r="O9" s="124"/>
      <c r="P9" s="129"/>
      <c r="Q9" s="129"/>
      <c r="R9" s="119"/>
      <c r="S9" s="124"/>
      <c r="T9" s="43" t="s">
        <v>18</v>
      </c>
      <c r="U9" s="24"/>
    </row>
    <row r="10" spans="2:21" ht="21.75" customHeight="1">
      <c r="B10" s="35">
        <v>4</v>
      </c>
      <c r="C10" s="36" t="s">
        <v>48</v>
      </c>
      <c r="D10" s="37">
        <v>10</v>
      </c>
      <c r="E10" s="38" t="s">
        <v>49</v>
      </c>
      <c r="F10" s="39" t="s">
        <v>50</v>
      </c>
      <c r="G10" s="40">
        <f t="shared" si="0"/>
        <v>180</v>
      </c>
      <c r="H10" s="40">
        <v>18</v>
      </c>
      <c r="I10" s="111">
        <v>12</v>
      </c>
      <c r="J10" s="41">
        <f t="shared" si="1"/>
        <v>120</v>
      </c>
      <c r="K10" s="42" t="str">
        <f t="shared" si="2"/>
        <v>VYHOVUJE</v>
      </c>
      <c r="L10" s="131"/>
      <c r="M10" s="139"/>
      <c r="N10" s="124"/>
      <c r="O10" s="124"/>
      <c r="P10" s="129"/>
      <c r="Q10" s="129"/>
      <c r="R10" s="119"/>
      <c r="S10" s="124"/>
      <c r="T10" s="43" t="s">
        <v>12</v>
      </c>
      <c r="U10" s="24"/>
    </row>
    <row r="11" spans="2:21" ht="21.75" customHeight="1" thickBot="1">
      <c r="B11" s="45">
        <v>5</v>
      </c>
      <c r="C11" s="46" t="s">
        <v>51</v>
      </c>
      <c r="D11" s="47">
        <v>2</v>
      </c>
      <c r="E11" s="48" t="s">
        <v>44</v>
      </c>
      <c r="F11" s="49" t="s">
        <v>52</v>
      </c>
      <c r="G11" s="50">
        <f t="shared" si="0"/>
        <v>36</v>
      </c>
      <c r="H11" s="50">
        <v>18</v>
      </c>
      <c r="I11" s="112">
        <v>13</v>
      </c>
      <c r="J11" s="51">
        <f t="shared" si="1"/>
        <v>26</v>
      </c>
      <c r="K11" s="52" t="str">
        <f t="shared" si="2"/>
        <v>VYHOVUJE</v>
      </c>
      <c r="L11" s="131"/>
      <c r="M11" s="139"/>
      <c r="N11" s="124"/>
      <c r="O11" s="124"/>
      <c r="P11" s="129"/>
      <c r="Q11" s="129"/>
      <c r="R11" s="119"/>
      <c r="S11" s="124"/>
      <c r="T11" s="53" t="s">
        <v>15</v>
      </c>
      <c r="U11" s="24"/>
    </row>
    <row r="12" spans="2:21" ht="105.75" customHeight="1" thickBot="1">
      <c r="B12" s="54">
        <v>6</v>
      </c>
      <c r="C12" s="55" t="s">
        <v>53</v>
      </c>
      <c r="D12" s="56">
        <v>1</v>
      </c>
      <c r="E12" s="57" t="s">
        <v>49</v>
      </c>
      <c r="F12" s="55" t="s">
        <v>54</v>
      </c>
      <c r="G12" s="58">
        <f t="shared" si="0"/>
        <v>234</v>
      </c>
      <c r="H12" s="58">
        <v>234</v>
      </c>
      <c r="I12" s="113">
        <v>234</v>
      </c>
      <c r="J12" s="59">
        <f t="shared" si="1"/>
        <v>234</v>
      </c>
      <c r="K12" s="60" t="str">
        <f t="shared" si="2"/>
        <v>VYHOVUJE</v>
      </c>
      <c r="L12" s="61" t="s">
        <v>37</v>
      </c>
      <c r="M12" s="61" t="s">
        <v>36</v>
      </c>
      <c r="N12" s="62"/>
      <c r="O12" s="62"/>
      <c r="P12" s="61" t="s">
        <v>81</v>
      </c>
      <c r="Q12" s="61" t="s">
        <v>82</v>
      </c>
      <c r="R12" s="63">
        <v>14</v>
      </c>
      <c r="S12" s="62"/>
      <c r="T12" s="64" t="s">
        <v>17</v>
      </c>
      <c r="U12" s="24"/>
    </row>
    <row r="13" spans="2:21" ht="36.75" customHeight="1">
      <c r="B13" s="65">
        <v>7</v>
      </c>
      <c r="C13" s="66" t="s">
        <v>40</v>
      </c>
      <c r="D13" s="67">
        <v>100</v>
      </c>
      <c r="E13" s="68" t="s">
        <v>41</v>
      </c>
      <c r="F13" s="69" t="s">
        <v>42</v>
      </c>
      <c r="G13" s="70">
        <f t="shared" si="0"/>
        <v>2200</v>
      </c>
      <c r="H13" s="70">
        <v>22</v>
      </c>
      <c r="I13" s="114">
        <v>20</v>
      </c>
      <c r="J13" s="71">
        <f t="shared" si="1"/>
        <v>2000</v>
      </c>
      <c r="K13" s="72" t="str">
        <f t="shared" si="2"/>
        <v>VYHOVUJE</v>
      </c>
      <c r="L13" s="130" t="s">
        <v>37</v>
      </c>
      <c r="M13" s="130" t="s">
        <v>36</v>
      </c>
      <c r="N13" s="124"/>
      <c r="O13" s="124"/>
      <c r="P13" s="130" t="s">
        <v>83</v>
      </c>
      <c r="Q13" s="130" t="s">
        <v>84</v>
      </c>
      <c r="R13" s="119">
        <v>14</v>
      </c>
      <c r="S13" s="124"/>
      <c r="T13" s="73" t="s">
        <v>13</v>
      </c>
      <c r="U13" s="24"/>
    </row>
    <row r="14" spans="2:21" ht="39.75" customHeight="1">
      <c r="B14" s="35">
        <v>8</v>
      </c>
      <c r="C14" s="36" t="s">
        <v>55</v>
      </c>
      <c r="D14" s="37">
        <v>10</v>
      </c>
      <c r="E14" s="38" t="s">
        <v>44</v>
      </c>
      <c r="F14" s="39" t="s">
        <v>56</v>
      </c>
      <c r="G14" s="40">
        <f t="shared" si="0"/>
        <v>300</v>
      </c>
      <c r="H14" s="40">
        <v>30</v>
      </c>
      <c r="I14" s="111">
        <v>20</v>
      </c>
      <c r="J14" s="41">
        <f t="shared" si="1"/>
        <v>200</v>
      </c>
      <c r="K14" s="42" t="str">
        <f t="shared" si="2"/>
        <v>VYHOVUJE</v>
      </c>
      <c r="L14" s="130"/>
      <c r="M14" s="130"/>
      <c r="N14" s="124"/>
      <c r="O14" s="124"/>
      <c r="P14" s="131"/>
      <c r="Q14" s="131"/>
      <c r="R14" s="119"/>
      <c r="S14" s="124"/>
      <c r="T14" s="43" t="s">
        <v>22</v>
      </c>
      <c r="U14" s="24"/>
    </row>
    <row r="15" spans="2:21" ht="18.75" customHeight="1">
      <c r="B15" s="35">
        <v>9</v>
      </c>
      <c r="C15" s="36" t="s">
        <v>57</v>
      </c>
      <c r="D15" s="37">
        <v>10</v>
      </c>
      <c r="E15" s="38" t="s">
        <v>44</v>
      </c>
      <c r="F15" s="39" t="s">
        <v>58</v>
      </c>
      <c r="G15" s="40">
        <f t="shared" si="0"/>
        <v>90</v>
      </c>
      <c r="H15" s="40">
        <v>9</v>
      </c>
      <c r="I15" s="111">
        <v>5</v>
      </c>
      <c r="J15" s="41">
        <f t="shared" si="1"/>
        <v>50</v>
      </c>
      <c r="K15" s="42" t="str">
        <f t="shared" si="2"/>
        <v>VYHOVUJE</v>
      </c>
      <c r="L15" s="130"/>
      <c r="M15" s="130"/>
      <c r="N15" s="124"/>
      <c r="O15" s="124"/>
      <c r="P15" s="131"/>
      <c r="Q15" s="131"/>
      <c r="R15" s="119"/>
      <c r="S15" s="124"/>
      <c r="T15" s="43" t="s">
        <v>15</v>
      </c>
      <c r="U15" s="24"/>
    </row>
    <row r="16" spans="2:21" ht="18.75" customHeight="1" thickBot="1">
      <c r="B16" s="45">
        <v>10</v>
      </c>
      <c r="C16" s="46" t="s">
        <v>59</v>
      </c>
      <c r="D16" s="47">
        <v>5</v>
      </c>
      <c r="E16" s="48" t="s">
        <v>49</v>
      </c>
      <c r="F16" s="49" t="s">
        <v>60</v>
      </c>
      <c r="G16" s="50">
        <f t="shared" si="0"/>
        <v>60</v>
      </c>
      <c r="H16" s="50">
        <v>12</v>
      </c>
      <c r="I16" s="112">
        <v>12</v>
      </c>
      <c r="J16" s="51">
        <f aca="true" t="shared" si="3" ref="J16:J36">D16*I16</f>
        <v>60</v>
      </c>
      <c r="K16" s="52" t="str">
        <f aca="true" t="shared" si="4" ref="K16:K36">IF(ISNUMBER(I16),IF(I16&gt;H16,"NEVYHOVUJE","VYHOVUJE")," ")</f>
        <v>VYHOVUJE</v>
      </c>
      <c r="L16" s="130"/>
      <c r="M16" s="130"/>
      <c r="N16" s="124"/>
      <c r="O16" s="124"/>
      <c r="P16" s="131"/>
      <c r="Q16" s="131"/>
      <c r="R16" s="119"/>
      <c r="S16" s="124"/>
      <c r="T16" s="53" t="s">
        <v>17</v>
      </c>
      <c r="U16" s="24"/>
    </row>
    <row r="17" spans="2:21" ht="39" customHeight="1">
      <c r="B17" s="74">
        <v>11</v>
      </c>
      <c r="C17" s="75" t="s">
        <v>40</v>
      </c>
      <c r="D17" s="76">
        <v>10</v>
      </c>
      <c r="E17" s="77" t="s">
        <v>41</v>
      </c>
      <c r="F17" s="78" t="s">
        <v>42</v>
      </c>
      <c r="G17" s="79">
        <f t="shared" si="0"/>
        <v>220</v>
      </c>
      <c r="H17" s="79">
        <v>22</v>
      </c>
      <c r="I17" s="115">
        <v>22</v>
      </c>
      <c r="J17" s="80">
        <f t="shared" si="3"/>
        <v>220</v>
      </c>
      <c r="K17" s="81" t="str">
        <f t="shared" si="4"/>
        <v>VYHOVUJE</v>
      </c>
      <c r="L17" s="132" t="s">
        <v>37</v>
      </c>
      <c r="M17" s="132" t="s">
        <v>36</v>
      </c>
      <c r="N17" s="125"/>
      <c r="O17" s="125"/>
      <c r="P17" s="132" t="s">
        <v>85</v>
      </c>
      <c r="Q17" s="132" t="s">
        <v>86</v>
      </c>
      <c r="R17" s="120">
        <v>14</v>
      </c>
      <c r="S17" s="125"/>
      <c r="T17" s="82" t="s">
        <v>13</v>
      </c>
      <c r="U17" s="24"/>
    </row>
    <row r="18" spans="2:21" ht="35.25" customHeight="1">
      <c r="B18" s="35">
        <v>12</v>
      </c>
      <c r="C18" s="36" t="s">
        <v>55</v>
      </c>
      <c r="D18" s="37">
        <v>5</v>
      </c>
      <c r="E18" s="38" t="s">
        <v>44</v>
      </c>
      <c r="F18" s="39" t="s">
        <v>61</v>
      </c>
      <c r="G18" s="40">
        <f t="shared" si="0"/>
        <v>120</v>
      </c>
      <c r="H18" s="40">
        <v>24</v>
      </c>
      <c r="I18" s="111">
        <v>15</v>
      </c>
      <c r="J18" s="41">
        <f t="shared" si="3"/>
        <v>75</v>
      </c>
      <c r="K18" s="42" t="str">
        <f t="shared" si="4"/>
        <v>VYHOVUJE</v>
      </c>
      <c r="L18" s="130"/>
      <c r="M18" s="130"/>
      <c r="N18" s="124"/>
      <c r="O18" s="124"/>
      <c r="P18" s="131"/>
      <c r="Q18" s="131"/>
      <c r="R18" s="119"/>
      <c r="S18" s="124"/>
      <c r="T18" s="43" t="s">
        <v>13</v>
      </c>
      <c r="U18" s="24"/>
    </row>
    <row r="19" spans="2:21" ht="18.75" customHeight="1">
      <c r="B19" s="35">
        <v>13</v>
      </c>
      <c r="C19" s="36" t="s">
        <v>62</v>
      </c>
      <c r="D19" s="37">
        <v>1</v>
      </c>
      <c r="E19" s="38" t="s">
        <v>44</v>
      </c>
      <c r="F19" s="39" t="s">
        <v>63</v>
      </c>
      <c r="G19" s="40">
        <f t="shared" si="0"/>
        <v>39</v>
      </c>
      <c r="H19" s="40">
        <v>39</v>
      </c>
      <c r="I19" s="111">
        <v>30</v>
      </c>
      <c r="J19" s="41">
        <f t="shared" si="3"/>
        <v>30</v>
      </c>
      <c r="K19" s="42" t="str">
        <f t="shared" si="4"/>
        <v>VYHOVUJE</v>
      </c>
      <c r="L19" s="130"/>
      <c r="M19" s="130"/>
      <c r="N19" s="124"/>
      <c r="O19" s="124"/>
      <c r="P19" s="131"/>
      <c r="Q19" s="131"/>
      <c r="R19" s="119"/>
      <c r="S19" s="124"/>
      <c r="T19" s="43" t="s">
        <v>17</v>
      </c>
      <c r="U19" s="24"/>
    </row>
    <row r="20" spans="2:21" ht="18.75" customHeight="1">
      <c r="B20" s="35">
        <v>14</v>
      </c>
      <c r="C20" s="36" t="s">
        <v>64</v>
      </c>
      <c r="D20" s="37">
        <v>4</v>
      </c>
      <c r="E20" s="38" t="s">
        <v>49</v>
      </c>
      <c r="F20" s="39" t="s">
        <v>65</v>
      </c>
      <c r="G20" s="40">
        <f t="shared" si="0"/>
        <v>1200</v>
      </c>
      <c r="H20" s="40">
        <v>300</v>
      </c>
      <c r="I20" s="111">
        <v>100</v>
      </c>
      <c r="J20" s="41">
        <f t="shared" si="3"/>
        <v>400</v>
      </c>
      <c r="K20" s="42" t="str">
        <f t="shared" si="4"/>
        <v>VYHOVUJE</v>
      </c>
      <c r="L20" s="130"/>
      <c r="M20" s="130"/>
      <c r="N20" s="124"/>
      <c r="O20" s="124"/>
      <c r="P20" s="131"/>
      <c r="Q20" s="131"/>
      <c r="R20" s="119"/>
      <c r="S20" s="124"/>
      <c r="T20" s="43" t="s">
        <v>10</v>
      </c>
      <c r="U20" s="24"/>
    </row>
    <row r="21" spans="2:21" ht="18.75" customHeight="1">
      <c r="B21" s="35">
        <v>15</v>
      </c>
      <c r="C21" s="36" t="s">
        <v>57</v>
      </c>
      <c r="D21" s="37">
        <v>60</v>
      </c>
      <c r="E21" s="38" t="s">
        <v>44</v>
      </c>
      <c r="F21" s="39" t="s">
        <v>58</v>
      </c>
      <c r="G21" s="40">
        <f t="shared" si="0"/>
        <v>540</v>
      </c>
      <c r="H21" s="40">
        <v>9</v>
      </c>
      <c r="I21" s="111">
        <v>5</v>
      </c>
      <c r="J21" s="41">
        <f t="shared" si="3"/>
        <v>300</v>
      </c>
      <c r="K21" s="42" t="str">
        <f t="shared" si="4"/>
        <v>VYHOVUJE</v>
      </c>
      <c r="L21" s="130"/>
      <c r="M21" s="130"/>
      <c r="N21" s="124"/>
      <c r="O21" s="124"/>
      <c r="P21" s="131"/>
      <c r="Q21" s="131"/>
      <c r="R21" s="119"/>
      <c r="S21" s="124"/>
      <c r="T21" s="43" t="s">
        <v>15</v>
      </c>
      <c r="U21" s="24"/>
    </row>
    <row r="22" spans="2:21" ht="18.75" customHeight="1">
      <c r="B22" s="35">
        <v>16</v>
      </c>
      <c r="C22" s="36" t="s">
        <v>59</v>
      </c>
      <c r="D22" s="37">
        <v>5</v>
      </c>
      <c r="E22" s="38" t="s">
        <v>49</v>
      </c>
      <c r="F22" s="39" t="s">
        <v>60</v>
      </c>
      <c r="G22" s="40">
        <f t="shared" si="0"/>
        <v>60</v>
      </c>
      <c r="H22" s="40">
        <v>12</v>
      </c>
      <c r="I22" s="111">
        <v>12</v>
      </c>
      <c r="J22" s="41">
        <f t="shared" si="3"/>
        <v>60</v>
      </c>
      <c r="K22" s="42" t="str">
        <f t="shared" si="4"/>
        <v>VYHOVUJE</v>
      </c>
      <c r="L22" s="130"/>
      <c r="M22" s="130"/>
      <c r="N22" s="124"/>
      <c r="O22" s="124"/>
      <c r="P22" s="131"/>
      <c r="Q22" s="131"/>
      <c r="R22" s="119"/>
      <c r="S22" s="124"/>
      <c r="T22" s="43" t="s">
        <v>17</v>
      </c>
      <c r="U22" s="24"/>
    </row>
    <row r="23" spans="2:21" ht="21.75" customHeight="1" thickBot="1">
      <c r="B23" s="83">
        <v>17</v>
      </c>
      <c r="C23" s="84" t="s">
        <v>90</v>
      </c>
      <c r="D23" s="85">
        <v>4</v>
      </c>
      <c r="E23" s="86" t="s">
        <v>49</v>
      </c>
      <c r="F23" s="87" t="s">
        <v>89</v>
      </c>
      <c r="G23" s="88">
        <f t="shared" si="0"/>
        <v>1440</v>
      </c>
      <c r="H23" s="88">
        <v>360</v>
      </c>
      <c r="I23" s="116">
        <v>160</v>
      </c>
      <c r="J23" s="89">
        <f t="shared" si="3"/>
        <v>640</v>
      </c>
      <c r="K23" s="90" t="str">
        <f t="shared" si="4"/>
        <v>VYHOVUJE</v>
      </c>
      <c r="L23" s="136"/>
      <c r="M23" s="136"/>
      <c r="N23" s="126"/>
      <c r="O23" s="126"/>
      <c r="P23" s="133"/>
      <c r="Q23" s="133"/>
      <c r="R23" s="121"/>
      <c r="S23" s="126"/>
      <c r="T23" s="91" t="s">
        <v>10</v>
      </c>
      <c r="U23" s="24"/>
    </row>
    <row r="24" spans="2:21" ht="42" customHeight="1">
      <c r="B24" s="65">
        <v>18</v>
      </c>
      <c r="C24" s="66" t="s">
        <v>40</v>
      </c>
      <c r="D24" s="67">
        <v>20</v>
      </c>
      <c r="E24" s="68" t="s">
        <v>41</v>
      </c>
      <c r="F24" s="69" t="s">
        <v>42</v>
      </c>
      <c r="G24" s="70">
        <f t="shared" si="0"/>
        <v>440</v>
      </c>
      <c r="H24" s="70">
        <v>22</v>
      </c>
      <c r="I24" s="114">
        <v>18</v>
      </c>
      <c r="J24" s="71">
        <f t="shared" si="3"/>
        <v>360</v>
      </c>
      <c r="K24" s="72" t="str">
        <f t="shared" si="4"/>
        <v>VYHOVUJE</v>
      </c>
      <c r="L24" s="130" t="s">
        <v>37</v>
      </c>
      <c r="M24" s="130" t="s">
        <v>36</v>
      </c>
      <c r="N24" s="124"/>
      <c r="O24" s="124"/>
      <c r="P24" s="130" t="s">
        <v>87</v>
      </c>
      <c r="Q24" s="130" t="s">
        <v>88</v>
      </c>
      <c r="R24" s="119">
        <v>14</v>
      </c>
      <c r="S24" s="124"/>
      <c r="T24" s="73" t="s">
        <v>13</v>
      </c>
      <c r="U24" s="24"/>
    </row>
    <row r="25" spans="2:21" ht="39" customHeight="1">
      <c r="B25" s="35">
        <v>19</v>
      </c>
      <c r="C25" s="36" t="s">
        <v>55</v>
      </c>
      <c r="D25" s="37">
        <v>15</v>
      </c>
      <c r="E25" s="38" t="s">
        <v>44</v>
      </c>
      <c r="F25" s="39" t="s">
        <v>61</v>
      </c>
      <c r="G25" s="40">
        <f t="shared" si="0"/>
        <v>360</v>
      </c>
      <c r="H25" s="40">
        <v>24</v>
      </c>
      <c r="I25" s="111">
        <v>15</v>
      </c>
      <c r="J25" s="41">
        <f t="shared" si="3"/>
        <v>225</v>
      </c>
      <c r="K25" s="42" t="str">
        <f t="shared" si="4"/>
        <v>VYHOVUJE</v>
      </c>
      <c r="L25" s="130"/>
      <c r="M25" s="130"/>
      <c r="N25" s="124"/>
      <c r="O25" s="124"/>
      <c r="P25" s="131"/>
      <c r="Q25" s="131"/>
      <c r="R25" s="119"/>
      <c r="S25" s="124"/>
      <c r="T25" s="43" t="s">
        <v>21</v>
      </c>
      <c r="U25" s="24"/>
    </row>
    <row r="26" spans="2:21" ht="42.75" customHeight="1">
      <c r="B26" s="35">
        <v>20</v>
      </c>
      <c r="C26" s="36" t="s">
        <v>55</v>
      </c>
      <c r="D26" s="37">
        <v>10</v>
      </c>
      <c r="E26" s="38" t="s">
        <v>44</v>
      </c>
      <c r="F26" s="92" t="s">
        <v>56</v>
      </c>
      <c r="G26" s="40">
        <f t="shared" si="0"/>
        <v>300</v>
      </c>
      <c r="H26" s="40">
        <v>30</v>
      </c>
      <c r="I26" s="111">
        <v>20</v>
      </c>
      <c r="J26" s="41">
        <f t="shared" si="3"/>
        <v>200</v>
      </c>
      <c r="K26" s="42" t="str">
        <f t="shared" si="4"/>
        <v>VYHOVUJE</v>
      </c>
      <c r="L26" s="130"/>
      <c r="M26" s="130"/>
      <c r="N26" s="124"/>
      <c r="O26" s="124"/>
      <c r="P26" s="131"/>
      <c r="Q26" s="131"/>
      <c r="R26" s="119"/>
      <c r="S26" s="124"/>
      <c r="T26" s="43" t="s">
        <v>22</v>
      </c>
      <c r="U26" s="24"/>
    </row>
    <row r="27" spans="2:21" ht="36" customHeight="1">
      <c r="B27" s="35">
        <v>21</v>
      </c>
      <c r="C27" s="36" t="s">
        <v>66</v>
      </c>
      <c r="D27" s="37">
        <v>10</v>
      </c>
      <c r="E27" s="38" t="s">
        <v>44</v>
      </c>
      <c r="F27" s="39" t="s">
        <v>67</v>
      </c>
      <c r="G27" s="40">
        <f t="shared" si="0"/>
        <v>445</v>
      </c>
      <c r="H27" s="40">
        <v>44.5</v>
      </c>
      <c r="I27" s="111">
        <v>30</v>
      </c>
      <c r="J27" s="41">
        <f t="shared" si="3"/>
        <v>300</v>
      </c>
      <c r="K27" s="42" t="str">
        <f t="shared" si="4"/>
        <v>VYHOVUJE</v>
      </c>
      <c r="L27" s="130"/>
      <c r="M27" s="130"/>
      <c r="N27" s="124"/>
      <c r="O27" s="124"/>
      <c r="P27" s="131"/>
      <c r="Q27" s="131"/>
      <c r="R27" s="119"/>
      <c r="S27" s="124"/>
      <c r="T27" s="43" t="s">
        <v>20</v>
      </c>
      <c r="U27" s="24"/>
    </row>
    <row r="28" spans="2:21" ht="20.25" customHeight="1">
      <c r="B28" s="35">
        <v>22</v>
      </c>
      <c r="C28" s="36" t="s">
        <v>68</v>
      </c>
      <c r="D28" s="37">
        <v>10</v>
      </c>
      <c r="E28" s="38" t="s">
        <v>44</v>
      </c>
      <c r="F28" s="39" t="s">
        <v>69</v>
      </c>
      <c r="G28" s="40">
        <f t="shared" si="0"/>
        <v>230</v>
      </c>
      <c r="H28" s="40">
        <v>23</v>
      </c>
      <c r="I28" s="111">
        <v>23</v>
      </c>
      <c r="J28" s="41">
        <f t="shared" si="3"/>
        <v>230</v>
      </c>
      <c r="K28" s="42" t="str">
        <f t="shared" si="4"/>
        <v>VYHOVUJE</v>
      </c>
      <c r="L28" s="130"/>
      <c r="M28" s="130"/>
      <c r="N28" s="124"/>
      <c r="O28" s="124"/>
      <c r="P28" s="131"/>
      <c r="Q28" s="131"/>
      <c r="R28" s="119"/>
      <c r="S28" s="124"/>
      <c r="T28" s="43" t="s">
        <v>16</v>
      </c>
      <c r="U28" s="24"/>
    </row>
    <row r="29" spans="2:21" ht="34.5" customHeight="1">
      <c r="B29" s="35">
        <v>23</v>
      </c>
      <c r="C29" s="36" t="s">
        <v>70</v>
      </c>
      <c r="D29" s="37">
        <v>10</v>
      </c>
      <c r="E29" s="38" t="s">
        <v>44</v>
      </c>
      <c r="F29" s="93" t="s">
        <v>93</v>
      </c>
      <c r="G29" s="40">
        <f t="shared" si="0"/>
        <v>470</v>
      </c>
      <c r="H29" s="40">
        <v>47</v>
      </c>
      <c r="I29" s="111">
        <v>47</v>
      </c>
      <c r="J29" s="41">
        <f t="shared" si="3"/>
        <v>470</v>
      </c>
      <c r="K29" s="42" t="str">
        <f t="shared" si="4"/>
        <v>VYHOVUJE</v>
      </c>
      <c r="L29" s="130"/>
      <c r="M29" s="130"/>
      <c r="N29" s="124"/>
      <c r="O29" s="124"/>
      <c r="P29" s="131"/>
      <c r="Q29" s="131"/>
      <c r="R29" s="119"/>
      <c r="S29" s="124"/>
      <c r="T29" s="43" t="s">
        <v>17</v>
      </c>
      <c r="U29" s="24"/>
    </row>
    <row r="30" spans="2:21" ht="21.75" customHeight="1">
      <c r="B30" s="35">
        <v>24</v>
      </c>
      <c r="C30" s="36" t="s">
        <v>53</v>
      </c>
      <c r="D30" s="37">
        <v>20</v>
      </c>
      <c r="E30" s="38" t="s">
        <v>49</v>
      </c>
      <c r="F30" s="39" t="s">
        <v>54</v>
      </c>
      <c r="G30" s="40">
        <f t="shared" si="0"/>
        <v>4680</v>
      </c>
      <c r="H30" s="40">
        <v>234</v>
      </c>
      <c r="I30" s="111">
        <v>234</v>
      </c>
      <c r="J30" s="41">
        <f t="shared" si="3"/>
        <v>4680</v>
      </c>
      <c r="K30" s="42" t="str">
        <f t="shared" si="4"/>
        <v>VYHOVUJE</v>
      </c>
      <c r="L30" s="130"/>
      <c r="M30" s="130"/>
      <c r="N30" s="124"/>
      <c r="O30" s="124"/>
      <c r="P30" s="131"/>
      <c r="Q30" s="131"/>
      <c r="R30" s="119"/>
      <c r="S30" s="124"/>
      <c r="T30" s="43" t="s">
        <v>17</v>
      </c>
      <c r="U30" s="24"/>
    </row>
    <row r="31" spans="2:21" ht="21.75" customHeight="1">
      <c r="B31" s="35">
        <v>25</v>
      </c>
      <c r="C31" s="36" t="s">
        <v>71</v>
      </c>
      <c r="D31" s="37">
        <v>20</v>
      </c>
      <c r="E31" s="38" t="s">
        <v>49</v>
      </c>
      <c r="F31" s="39" t="s">
        <v>72</v>
      </c>
      <c r="G31" s="40">
        <f t="shared" si="0"/>
        <v>320</v>
      </c>
      <c r="H31" s="40">
        <v>16</v>
      </c>
      <c r="I31" s="111">
        <v>14</v>
      </c>
      <c r="J31" s="41">
        <f t="shared" si="3"/>
        <v>280</v>
      </c>
      <c r="K31" s="42" t="str">
        <f t="shared" si="4"/>
        <v>VYHOVUJE</v>
      </c>
      <c r="L31" s="130"/>
      <c r="M31" s="130"/>
      <c r="N31" s="124"/>
      <c r="O31" s="124"/>
      <c r="P31" s="131"/>
      <c r="Q31" s="131"/>
      <c r="R31" s="119"/>
      <c r="S31" s="124"/>
      <c r="T31" s="43" t="s">
        <v>14</v>
      </c>
      <c r="U31" s="24"/>
    </row>
    <row r="32" spans="2:21" ht="37.5" customHeight="1">
      <c r="B32" s="35">
        <v>26</v>
      </c>
      <c r="C32" s="36" t="s">
        <v>73</v>
      </c>
      <c r="D32" s="37">
        <v>20</v>
      </c>
      <c r="E32" s="38" t="s">
        <v>74</v>
      </c>
      <c r="F32" s="39" t="s">
        <v>75</v>
      </c>
      <c r="G32" s="40">
        <f t="shared" si="0"/>
        <v>480</v>
      </c>
      <c r="H32" s="40">
        <v>24</v>
      </c>
      <c r="I32" s="111">
        <v>24</v>
      </c>
      <c r="J32" s="41">
        <f t="shared" si="3"/>
        <v>480</v>
      </c>
      <c r="K32" s="42" t="str">
        <f t="shared" si="4"/>
        <v>VYHOVUJE</v>
      </c>
      <c r="L32" s="130"/>
      <c r="M32" s="130"/>
      <c r="N32" s="124"/>
      <c r="O32" s="124"/>
      <c r="P32" s="131"/>
      <c r="Q32" s="131"/>
      <c r="R32" s="119"/>
      <c r="S32" s="124"/>
      <c r="T32" s="43" t="s">
        <v>11</v>
      </c>
      <c r="U32" s="24"/>
    </row>
    <row r="33" spans="2:21" ht="21.75" customHeight="1">
      <c r="B33" s="35">
        <v>27</v>
      </c>
      <c r="C33" s="36" t="s">
        <v>76</v>
      </c>
      <c r="D33" s="37">
        <v>5</v>
      </c>
      <c r="E33" s="38" t="s">
        <v>77</v>
      </c>
      <c r="F33" s="39" t="s">
        <v>78</v>
      </c>
      <c r="G33" s="40">
        <f t="shared" si="0"/>
        <v>1650</v>
      </c>
      <c r="H33" s="40">
        <v>330</v>
      </c>
      <c r="I33" s="111">
        <v>330</v>
      </c>
      <c r="J33" s="41">
        <f t="shared" si="3"/>
        <v>1650</v>
      </c>
      <c r="K33" s="42" t="str">
        <f t="shared" si="4"/>
        <v>VYHOVUJE</v>
      </c>
      <c r="L33" s="130"/>
      <c r="M33" s="130"/>
      <c r="N33" s="124"/>
      <c r="O33" s="124"/>
      <c r="P33" s="131"/>
      <c r="Q33" s="131"/>
      <c r="R33" s="119"/>
      <c r="S33" s="124"/>
      <c r="T33" s="43" t="s">
        <v>11</v>
      </c>
      <c r="U33" s="24"/>
    </row>
    <row r="34" spans="2:21" ht="21.75" customHeight="1">
      <c r="B34" s="35">
        <v>28</v>
      </c>
      <c r="C34" s="36" t="s">
        <v>48</v>
      </c>
      <c r="D34" s="37">
        <v>20</v>
      </c>
      <c r="E34" s="38" t="s">
        <v>49</v>
      </c>
      <c r="F34" s="39" t="s">
        <v>50</v>
      </c>
      <c r="G34" s="40">
        <f t="shared" si="0"/>
        <v>360</v>
      </c>
      <c r="H34" s="40">
        <v>18</v>
      </c>
      <c r="I34" s="111">
        <v>12</v>
      </c>
      <c r="J34" s="41">
        <f t="shared" si="3"/>
        <v>240</v>
      </c>
      <c r="K34" s="42" t="str">
        <f t="shared" si="4"/>
        <v>VYHOVUJE</v>
      </c>
      <c r="L34" s="130"/>
      <c r="M34" s="130"/>
      <c r="N34" s="124"/>
      <c r="O34" s="124"/>
      <c r="P34" s="131"/>
      <c r="Q34" s="131"/>
      <c r="R34" s="119"/>
      <c r="S34" s="124"/>
      <c r="T34" s="43" t="s">
        <v>12</v>
      </c>
      <c r="U34" s="24"/>
    </row>
    <row r="35" spans="2:21" ht="21.75" customHeight="1">
      <c r="B35" s="35">
        <v>29</v>
      </c>
      <c r="C35" s="36" t="s">
        <v>57</v>
      </c>
      <c r="D35" s="37">
        <v>50</v>
      </c>
      <c r="E35" s="38" t="s">
        <v>44</v>
      </c>
      <c r="F35" s="39" t="s">
        <v>58</v>
      </c>
      <c r="G35" s="40">
        <f t="shared" si="0"/>
        <v>450</v>
      </c>
      <c r="H35" s="40">
        <v>9</v>
      </c>
      <c r="I35" s="111">
        <v>5</v>
      </c>
      <c r="J35" s="41">
        <f t="shared" si="3"/>
        <v>250</v>
      </c>
      <c r="K35" s="42" t="str">
        <f t="shared" si="4"/>
        <v>VYHOVUJE</v>
      </c>
      <c r="L35" s="130"/>
      <c r="M35" s="130"/>
      <c r="N35" s="124"/>
      <c r="O35" s="124"/>
      <c r="P35" s="131"/>
      <c r="Q35" s="131"/>
      <c r="R35" s="119"/>
      <c r="S35" s="124"/>
      <c r="T35" s="43" t="s">
        <v>15</v>
      </c>
      <c r="U35" s="24"/>
    </row>
    <row r="36" spans="2:21" ht="21.75" customHeight="1" thickBot="1">
      <c r="B36" s="94">
        <v>30</v>
      </c>
      <c r="C36" s="95" t="s">
        <v>59</v>
      </c>
      <c r="D36" s="96">
        <v>30</v>
      </c>
      <c r="E36" s="97" t="s">
        <v>49</v>
      </c>
      <c r="F36" s="98" t="s">
        <v>60</v>
      </c>
      <c r="G36" s="99">
        <f t="shared" si="0"/>
        <v>360</v>
      </c>
      <c r="H36" s="99">
        <v>12</v>
      </c>
      <c r="I36" s="117">
        <v>12</v>
      </c>
      <c r="J36" s="100">
        <f t="shared" si="3"/>
        <v>360</v>
      </c>
      <c r="K36" s="101" t="str">
        <f t="shared" si="4"/>
        <v>VYHOVUJE</v>
      </c>
      <c r="L36" s="137"/>
      <c r="M36" s="137"/>
      <c r="N36" s="127"/>
      <c r="O36" s="127"/>
      <c r="P36" s="134"/>
      <c r="Q36" s="134"/>
      <c r="R36" s="122"/>
      <c r="S36" s="127"/>
      <c r="T36" s="102" t="s">
        <v>17</v>
      </c>
      <c r="U36" s="24"/>
    </row>
    <row r="37" spans="3:10" ht="13.5" customHeight="1" thickBot="1" thickTop="1">
      <c r="C37" s="1"/>
      <c r="D37" s="1"/>
      <c r="E37" s="1"/>
      <c r="F37" s="1"/>
      <c r="G37" s="1"/>
      <c r="J37" s="103"/>
    </row>
    <row r="38" spans="2:20" ht="60.75" customHeight="1" thickBot="1" thickTop="1">
      <c r="B38" s="146" t="s">
        <v>7</v>
      </c>
      <c r="C38" s="147"/>
      <c r="D38" s="147"/>
      <c r="E38" s="147"/>
      <c r="F38" s="147"/>
      <c r="G38" s="104"/>
      <c r="H38" s="105" t="s">
        <v>8</v>
      </c>
      <c r="I38" s="148" t="s">
        <v>9</v>
      </c>
      <c r="J38" s="149"/>
      <c r="K38" s="150"/>
      <c r="L38" s="16"/>
      <c r="M38" s="16"/>
      <c r="N38" s="16"/>
      <c r="O38" s="16"/>
      <c r="P38" s="16"/>
      <c r="Q38" s="16"/>
      <c r="R38" s="16"/>
      <c r="S38" s="16"/>
      <c r="T38" s="106"/>
    </row>
    <row r="39" spans="2:11" ht="33" customHeight="1" thickBot="1" thickTop="1">
      <c r="B39" s="140" t="s">
        <v>34</v>
      </c>
      <c r="C39" s="140"/>
      <c r="D39" s="140"/>
      <c r="E39" s="140"/>
      <c r="F39" s="140"/>
      <c r="G39" s="107"/>
      <c r="H39" s="108">
        <f>SUM(G7:G36)</f>
        <v>18829</v>
      </c>
      <c r="I39" s="141">
        <f>SUM(J7:J36)</f>
        <v>14781</v>
      </c>
      <c r="J39" s="142"/>
      <c r="K39" s="143"/>
    </row>
    <row r="40" ht="14.25" customHeight="1" thickTop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 algorithmName="SHA-512" hashValue="AvezK1oOT0kbEHLoQSha3dFJL2oQpB/B8HyczZkxxUhq/Q9pF0t4zo0y4g07KADM6j3gF6dl02jQeYNjxYMjwQ==" saltValue="MhVd+LIaUu7ufDMx+Vev/g==" spinCount="100000" sheet="1" objects="1" scenarios="1"/>
  <mergeCells count="40">
    <mergeCell ref="B39:F39"/>
    <mergeCell ref="I39:K39"/>
    <mergeCell ref="B1:D1"/>
    <mergeCell ref="B38:F38"/>
    <mergeCell ref="I38:K38"/>
    <mergeCell ref="B3:C4"/>
    <mergeCell ref="D3:E4"/>
    <mergeCell ref="F3:F4"/>
    <mergeCell ref="L7:L11"/>
    <mergeCell ref="L13:L16"/>
    <mergeCell ref="L17:L23"/>
    <mergeCell ref="L24:L36"/>
    <mergeCell ref="M7:M11"/>
    <mergeCell ref="M13:M16"/>
    <mergeCell ref="M17:M23"/>
    <mergeCell ref="M24:M36"/>
    <mergeCell ref="N7:N11"/>
    <mergeCell ref="N13:N16"/>
    <mergeCell ref="N17:N23"/>
    <mergeCell ref="N24:N36"/>
    <mergeCell ref="O7:O11"/>
    <mergeCell ref="O13:O16"/>
    <mergeCell ref="O17:O23"/>
    <mergeCell ref="O24:O36"/>
    <mergeCell ref="P7:P11"/>
    <mergeCell ref="P13:P16"/>
    <mergeCell ref="P17:P23"/>
    <mergeCell ref="P24:P36"/>
    <mergeCell ref="Q7:Q11"/>
    <mergeCell ref="Q13:Q16"/>
    <mergeCell ref="Q17:Q23"/>
    <mergeCell ref="Q24:Q36"/>
    <mergeCell ref="R7:R11"/>
    <mergeCell ref="R13:R16"/>
    <mergeCell ref="R17:R23"/>
    <mergeCell ref="R24:R36"/>
    <mergeCell ref="S7:S11"/>
    <mergeCell ref="S13:S16"/>
    <mergeCell ref="S17:S23"/>
    <mergeCell ref="S24:S36"/>
  </mergeCells>
  <conditionalFormatting sqref="B7:B36 D7:D36">
    <cfRule type="containsBlanks" priority="45" dxfId="9">
      <formula>LEN(TRIM(B7))=0</formula>
    </cfRule>
  </conditionalFormatting>
  <conditionalFormatting sqref="B7:B36">
    <cfRule type="cellIs" priority="39" dxfId="8" operator="greaterThanOrEqual">
      <formula>1</formula>
    </cfRule>
  </conditionalFormatting>
  <conditionalFormatting sqref="K7:K36">
    <cfRule type="cellIs" priority="36" dxfId="7" operator="equal">
      <formula>"VYHOVUJE"</formula>
    </cfRule>
  </conditionalFormatting>
  <conditionalFormatting sqref="K7:K36">
    <cfRule type="cellIs" priority="35" dxfId="6" operator="equal">
      <formula>"NEVYHOVUJE"</formula>
    </cfRule>
  </conditionalFormatting>
  <conditionalFormatting sqref="I7">
    <cfRule type="containsBlanks" priority="6" dxfId="2">
      <formula>LEN(TRIM(I7))=0</formula>
    </cfRule>
  </conditionalFormatting>
  <conditionalFormatting sqref="I7">
    <cfRule type="notContainsBlanks" priority="5" dxfId="1">
      <formula>LEN(TRIM(I7))&gt;0</formula>
    </cfRule>
  </conditionalFormatting>
  <conditionalFormatting sqref="I7">
    <cfRule type="notContainsBlanks" priority="4" dxfId="0">
      <formula>LEN(TRIM(I7))&gt;0</formula>
    </cfRule>
  </conditionalFormatting>
  <conditionalFormatting sqref="I8:I36">
    <cfRule type="containsBlanks" priority="3" dxfId="2">
      <formula>LEN(TRIM(I8))=0</formula>
    </cfRule>
  </conditionalFormatting>
  <conditionalFormatting sqref="I8:I36">
    <cfRule type="notContainsBlanks" priority="2" dxfId="1">
      <formula>LEN(TRIM(I8))&gt;0</formula>
    </cfRule>
  </conditionalFormatting>
  <conditionalFormatting sqref="I8:I36">
    <cfRule type="notContainsBlanks" priority="1" dxfId="0">
      <formula>LEN(TRIM(I8))&gt;0</formula>
    </cfRule>
  </conditionalFormatting>
  <dataValidations count="3">
    <dataValidation type="list" showInputMessage="1" showErrorMessage="1" sqref="E7:E36">
      <formula1>"ks,balení,sada,litr,kg,pár,role,karton,"</formula1>
    </dataValidation>
    <dataValidation type="list" showInputMessage="1" showErrorMessage="1" sqref="M7">
      <formula1>"ANO,NE"</formula1>
    </dataValidation>
    <dataValidation type="list" allowBlank="1" showInputMessage="1" showErrorMessage="1" sqref="T7:T36">
      <formula1>#REF!</formula1>
    </dataValidation>
  </dataValidations>
  <printOptions/>
  <pageMargins left="0.1968503937007874" right="0.1968503937007874" top="0.17" bottom="0.1968503937007874" header="0.15748031496062992" footer="0.19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uzivatel</cp:lastModifiedBy>
  <cp:lastPrinted>2022-04-06T07:13:24Z</cp:lastPrinted>
  <dcterms:created xsi:type="dcterms:W3CDTF">2014-03-05T12:43:32Z</dcterms:created>
  <dcterms:modified xsi:type="dcterms:W3CDTF">2022-04-19T05:58:21Z</dcterms:modified>
  <cp:category/>
  <cp:version/>
  <cp:contentType/>
  <cp:contentStatus/>
  <cp:revision>1</cp:revision>
</cp:coreProperties>
</file>