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25"/>
  </bookViews>
  <sheets>
    <sheet name="Tonery" sheetId="1" r:id="rId1"/>
  </sheets>
  <definedNames>
    <definedName name="_xlnm.Print_Area" localSheetId="0">Tonery!$B$2:$U$13</definedName>
  </definedNames>
  <calcPr calcId="125725"/>
</workbook>
</file>

<file path=xl/calcChain.xml><?xml version="1.0" encoding="utf-8"?>
<calcChain xmlns="http://schemas.openxmlformats.org/spreadsheetml/2006/main">
  <c r="S9" i="1"/>
  <c r="S10"/>
  <c r="T7"/>
  <c r="S8"/>
  <c r="T8"/>
  <c r="P8"/>
  <c r="P9"/>
  <c r="P10"/>
  <c r="P7"/>
  <c r="T10" l="1"/>
  <c r="T9"/>
  <c r="S7"/>
  <c r="R13" s="1"/>
  <c r="Q13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<sst xmlns="http://schemas.openxmlformats.org/spreadsheetml/2006/main" count="65" uniqueCount="52">
  <si>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</si>
  <si>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</si>
  <si>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</si>
  <si>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</si>
  <si>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</si>
  <si>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</si>
  <si>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</si>
  <si>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</si>
  <si>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</si>
  <si>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</si>
  <si>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</si>
  <si>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</si>
  <si>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</si>
  <si>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</si>
  <si>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</si>
  <si>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</si>
  <si>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</si>
  <si>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</si>
  <si>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</si>
  <si>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</si>
  <si>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</si>
  <si>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</si>
  <si>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</si>
  <si>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</si>
  <si>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</si>
  <si>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</si>
  <si>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</si>
  <si>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</si>
  <si>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</si>
  <si>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</si>
  <si>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</si>
  <si>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</si>
  <si>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Samostatná faktura</t>
  </si>
  <si>
    <t>Originální, nebo kompatibilní toner splňující podmínky certifikátu STMC. 
Minimální výtěžnost při 5% pokrytí 20 000 stran.</t>
  </si>
  <si>
    <t>Příloha č. 2 Kupní smlouvy - technická specifikace
Tonery (II.) 016 - 2022 (kompatibilní)</t>
  </si>
  <si>
    <t>ŠUZ - Mgr. Petra Svobodová,
Tel.: 37763 1856,
E-mail: psvobodo@suz.zcu.cz</t>
  </si>
  <si>
    <t>Univerzitní 8, 
301 00 Plzeň,
Rektorát,
místnost UR 116</t>
  </si>
  <si>
    <t>EO - Václava Vlková,
Tel.: 37763 1146,
E-mail: vlkovav@rek.zcu.cz</t>
  </si>
  <si>
    <t>Univerzitní 8,
301 00 Plzeň,
Rektorát - Ekonomický odbor,
místnost UR 221</t>
  </si>
  <si>
    <t>PS-E  Ing. Pavol Janča,
Tel.: 737 619 252,
E-mail: pjanca@ps.zcu.cz</t>
  </si>
  <si>
    <t>Univerzitní 22, 
301 00 Plzeň,
Provoz a služby - Energetické hospodářství,
místnost UK 008</t>
  </si>
  <si>
    <r>
      <t>Toner pro tiskárnu OKI MC352 -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</si>
  <si>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pro tiskárnu OKI MC352 -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</si>
  <si>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</si>
  <si>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Brother DCP-1512E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</si>
  <si>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</si>
  <si>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2 000 stran.</t>
  </si>
  <si>
    <t>Originální, nebo kompaktibilní náplň splňující podmínky certifikátu STMC. 
Minimální výtěžnost při 5 % pokrytí 1 000 stran.</t>
  </si>
  <si>
    <t>Alternativní toner 44469704, yellow, 2.000 stran, OKI MC352</t>
  </si>
  <si>
    <t>Alternativní toner 44469803, black, 3.500 stran, OKI MC352</t>
  </si>
  <si>
    <t>Alternativní toner, magenta, 20.000 stran, CK-8513M, TA 4006ci</t>
  </si>
  <si>
    <t>Alternativní toner TN1030, black, 1.000 stran, Brother DCP-1512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</si>
</sst>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60"/>
  <sheetViews>
    <sheetView tabSelected="1" zoomScale="73" zoomScaleNormal="73" workbookViewId="0">
      <selection activeCell="G10" sqref="A7:G10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85.140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28.28515625" style="5" hidden="1" customWidth="1"/>
    <col min="12" max="12" width="21" style="5" hidden="1" customWidth="1"/>
    <col min="13" max="13" width="33.7109375" style="5" customWidth="1"/>
    <col min="14" max="14" width="39.4257812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>
      <c r="B1" s="102" t="s">
        <v>34</v>
      </c>
      <c r="C1" s="103"/>
      <c r="D1" s="35"/>
      <c r="E1" s="36"/>
    </row>
    <row r="2" spans="2:22" ht="18.75" customHeight="1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102.75" customHeight="1" thickTop="1" thickBot="1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31</v>
      </c>
      <c r="L6" s="24" t="s">
        <v>21</v>
      </c>
      <c r="M6" s="62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62" t="s">
        <v>8</v>
      </c>
      <c r="T6" s="62" t="s">
        <v>9</v>
      </c>
      <c r="U6" s="24" t="s">
        <v>26</v>
      </c>
      <c r="V6" s="24" t="s">
        <v>27</v>
      </c>
    </row>
    <row r="7" spans="2:22" ht="66.75" customHeight="1" thickTop="1">
      <c r="B7" s="50">
        <v>1</v>
      </c>
      <c r="C7" s="82" t="s">
        <v>41</v>
      </c>
      <c r="D7" s="51">
        <v>1</v>
      </c>
      <c r="E7" s="52" t="s">
        <v>28</v>
      </c>
      <c r="F7" s="84" t="s">
        <v>46</v>
      </c>
      <c r="G7" s="88" t="s">
        <v>48</v>
      </c>
      <c r="H7" s="57" t="s">
        <v>30</v>
      </c>
      <c r="I7" s="109" t="s">
        <v>32</v>
      </c>
      <c r="J7" s="111" t="s">
        <v>29</v>
      </c>
      <c r="K7" s="100"/>
      <c r="L7" s="100"/>
      <c r="M7" s="113" t="s">
        <v>35</v>
      </c>
      <c r="N7" s="113" t="s">
        <v>36</v>
      </c>
      <c r="O7" s="114">
        <v>21</v>
      </c>
      <c r="P7" s="53">
        <f t="shared" ref="P7:P10" si="0">D7*Q7</f>
        <v>1200</v>
      </c>
      <c r="Q7" s="54">
        <v>1200</v>
      </c>
      <c r="R7" s="92">
        <v>150</v>
      </c>
      <c r="S7" s="55">
        <f t="shared" ref="S7" si="1">D7*R7</f>
        <v>150</v>
      </c>
      <c r="T7" s="56" t="str">
        <f t="shared" ref="T7" si="2">IF(ISNUMBER(R7), IF(R7&gt;Q7,"NEVYHOVUJE","VYHOVUJE")," ")</f>
        <v>VYHOVUJE</v>
      </c>
      <c r="U7" s="100"/>
      <c r="V7" s="100" t="s">
        <v>10</v>
      </c>
    </row>
    <row r="8" spans="2:22" ht="66.75" customHeight="1" thickBot="1">
      <c r="B8" s="43">
        <v>2</v>
      </c>
      <c r="C8" s="83" t="s">
        <v>42</v>
      </c>
      <c r="D8" s="44">
        <v>1</v>
      </c>
      <c r="E8" s="45" t="s">
        <v>28</v>
      </c>
      <c r="F8" s="85" t="s">
        <v>45</v>
      </c>
      <c r="G8" s="89" t="s">
        <v>49</v>
      </c>
      <c r="H8" s="63" t="s">
        <v>30</v>
      </c>
      <c r="I8" s="110"/>
      <c r="J8" s="112"/>
      <c r="K8" s="101"/>
      <c r="L8" s="101"/>
      <c r="M8" s="110"/>
      <c r="N8" s="110"/>
      <c r="O8" s="115"/>
      <c r="P8" s="46">
        <f t="shared" si="0"/>
        <v>1200</v>
      </c>
      <c r="Q8" s="47">
        <v>1200</v>
      </c>
      <c r="R8" s="93">
        <v>170</v>
      </c>
      <c r="S8" s="48">
        <f t="shared" ref="S8:S10" si="3">D8*R8</f>
        <v>170</v>
      </c>
      <c r="T8" s="49" t="str">
        <f t="shared" ref="T8:T10" si="4">IF(ISNUMBER(R8), IF(R8&gt;Q8,"NEVYHOVUJE","VYHOVUJE")," ")</f>
        <v>VYHOVUJE</v>
      </c>
      <c r="U8" s="101"/>
      <c r="V8" s="101"/>
    </row>
    <row r="9" spans="2:22" ht="83.25" customHeight="1" thickBot="1">
      <c r="B9" s="72">
        <v>3</v>
      </c>
      <c r="C9" s="76" t="s">
        <v>43</v>
      </c>
      <c r="D9" s="73">
        <v>1</v>
      </c>
      <c r="E9" s="74" t="s">
        <v>28</v>
      </c>
      <c r="F9" s="86" t="s">
        <v>33</v>
      </c>
      <c r="G9" s="90" t="s">
        <v>50</v>
      </c>
      <c r="H9" s="75" t="s">
        <v>30</v>
      </c>
      <c r="I9" s="76" t="s">
        <v>32</v>
      </c>
      <c r="J9" s="76" t="s">
        <v>29</v>
      </c>
      <c r="K9" s="74"/>
      <c r="L9" s="74"/>
      <c r="M9" s="76" t="s">
        <v>37</v>
      </c>
      <c r="N9" s="76" t="s">
        <v>38</v>
      </c>
      <c r="O9" s="77">
        <v>21</v>
      </c>
      <c r="P9" s="78">
        <f t="shared" si="0"/>
        <v>3700</v>
      </c>
      <c r="Q9" s="79">
        <v>3700</v>
      </c>
      <c r="R9" s="94">
        <v>2760</v>
      </c>
      <c r="S9" s="80">
        <f t="shared" si="3"/>
        <v>2760</v>
      </c>
      <c r="T9" s="81" t="str">
        <f t="shared" si="4"/>
        <v>VYHOVUJE</v>
      </c>
      <c r="U9" s="74"/>
      <c r="V9" s="74" t="s">
        <v>10</v>
      </c>
    </row>
    <row r="10" spans="2:22" ht="75" customHeight="1" thickBot="1">
      <c r="B10" s="64">
        <v>4</v>
      </c>
      <c r="C10" s="67" t="s">
        <v>44</v>
      </c>
      <c r="D10" s="65">
        <v>2</v>
      </c>
      <c r="E10" s="58" t="s">
        <v>28</v>
      </c>
      <c r="F10" s="87" t="s">
        <v>47</v>
      </c>
      <c r="G10" s="91" t="s">
        <v>51</v>
      </c>
      <c r="H10" s="66" t="s">
        <v>30</v>
      </c>
      <c r="I10" s="67" t="s">
        <v>32</v>
      </c>
      <c r="J10" s="67" t="s">
        <v>29</v>
      </c>
      <c r="K10" s="58"/>
      <c r="L10" s="58"/>
      <c r="M10" s="67" t="s">
        <v>39</v>
      </c>
      <c r="N10" s="67" t="s">
        <v>40</v>
      </c>
      <c r="O10" s="59">
        <v>21</v>
      </c>
      <c r="P10" s="68">
        <f t="shared" si="0"/>
        <v>1200</v>
      </c>
      <c r="Q10" s="69">
        <v>600</v>
      </c>
      <c r="R10" s="95">
        <v>120</v>
      </c>
      <c r="S10" s="70">
        <f t="shared" si="3"/>
        <v>240</v>
      </c>
      <c r="T10" s="71" t="str">
        <f t="shared" si="4"/>
        <v>VYHOVUJE</v>
      </c>
      <c r="U10" s="58"/>
      <c r="V10" s="58" t="s">
        <v>10</v>
      </c>
    </row>
    <row r="11" spans="2:22" ht="13.5" customHeight="1" thickTop="1" thickBot="1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>
      <c r="B12" s="104" t="s">
        <v>11</v>
      </c>
      <c r="C12" s="105"/>
      <c r="D12" s="105"/>
      <c r="E12" s="105"/>
      <c r="F12" s="105"/>
      <c r="G12" s="105"/>
      <c r="H12" s="61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106" t="s">
        <v>13</v>
      </c>
      <c r="S12" s="107"/>
      <c r="T12" s="108"/>
      <c r="U12" s="22"/>
      <c r="V12" s="31"/>
    </row>
    <row r="13" spans="2:22" ht="33" customHeight="1" thickTop="1" thickBot="1">
      <c r="B13" s="96" t="s">
        <v>14</v>
      </c>
      <c r="C13" s="96"/>
      <c r="D13" s="96"/>
      <c r="E13" s="96"/>
      <c r="F13" s="96"/>
      <c r="G13" s="96"/>
      <c r="H13" s="60"/>
      <c r="I13" s="32"/>
      <c r="L13" s="10"/>
      <c r="M13" s="10"/>
      <c r="N13" s="10"/>
      <c r="O13" s="33"/>
      <c r="P13" s="33"/>
      <c r="Q13" s="34">
        <f>SUM(P7:P10)</f>
        <v>7300</v>
      </c>
      <c r="R13" s="97">
        <f>SUM(S7:S10)</f>
        <v>3320</v>
      </c>
      <c r="S13" s="98"/>
      <c r="T13" s="99"/>
    </row>
    <row r="14" spans="2:22" ht="14.25" customHeight="1" thickTop="1">
      <c r="B14" s="38"/>
    </row>
    <row r="15" spans="2:22" ht="14.25" customHeight="1">
      <c r="B15" s="39"/>
      <c r="C15" s="38"/>
    </row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</sheetData>
  <sheetProtection algorithmName="SHA-512" hashValue="Pot+Z2Azs9fYwiArbngJ5GKXI+/aDyy31M+XA4zErwNdLXv0yweXdxRY6k6jrF+w0ReyYl5GaAEEDLDVIwe7CQ==" saltValue="yMSpybXj8YhcIf9EPQLSmA==" spinCount="100000" sheet="1" objects="1" scenarios="1"/>
  <mergeCells count="14">
    <mergeCell ref="B13:G13"/>
    <mergeCell ref="R13:T13"/>
    <mergeCell ref="U7:U8"/>
    <mergeCell ref="V7:V8"/>
    <mergeCell ref="B1:C1"/>
    <mergeCell ref="B12:G12"/>
    <mergeCell ref="R12:T12"/>
    <mergeCell ref="I7:I8"/>
    <mergeCell ref="J7:J8"/>
    <mergeCell ref="K7:K8"/>
    <mergeCell ref="L7:L8"/>
    <mergeCell ref="M7:M8"/>
    <mergeCell ref="N7:N8"/>
    <mergeCell ref="O7:O8"/>
  </mergeCells>
  <phoneticPr fontId="20" type="noConversion"/>
  <conditionalFormatting sqref="B7:B10 D7:D10">
    <cfRule type="containsBlanks" dxfId="9" priority="55">
      <formula>LEN(TRIM(B7))=0</formula>
    </cfRule>
  </conditionalFormatting>
  <conditionalFormatting sqref="B7:B10">
    <cfRule type="cellIs" dxfId="8" priority="50" operator="greaterThanOrEqual">
      <formula>1</formula>
    </cfRule>
  </conditionalFormatting>
  <conditionalFormatting sqref="T7:T10">
    <cfRule type="cellIs" dxfId="7" priority="47" operator="equal">
      <formula>"VYHOVUJE"</formula>
    </cfRule>
  </conditionalFormatting>
  <conditionalFormatting sqref="T7:T10">
    <cfRule type="cellIs" dxfId="6" priority="46" operator="equal">
      <formula>"NEVYHOVUJE"</formula>
    </cfRule>
  </conditionalFormatting>
  <conditionalFormatting sqref="G7:G10 R7:R10">
    <cfRule type="containsBlanks" dxfId="5" priority="27">
      <formula>LEN(TRIM(G7))=0</formula>
    </cfRule>
  </conditionalFormatting>
  <conditionalFormatting sqref="G7:G10 R7:R10">
    <cfRule type="notContainsBlanks" dxfId="4" priority="25">
      <formula>LEN(TRIM(G7))&gt;0</formula>
    </cfRule>
  </conditionalFormatting>
  <conditionalFormatting sqref="G7:G10 R7:R10">
    <cfRule type="notContainsBlanks" dxfId="3" priority="24">
      <formula>LEN(TRIM(G7))&gt;0</formula>
    </cfRule>
  </conditionalFormatting>
  <conditionalFormatting sqref="G7:G10">
    <cfRule type="notContainsBlanks" dxfId="2" priority="23">
      <formula>LEN(TRIM(G7))&gt;0</formula>
    </cfRule>
  </conditionalFormatting>
  <conditionalFormatting sqref="H7:H10">
    <cfRule type="containsBlanks" dxfId="1" priority="1">
      <formula>LEN(TRIM(H7))=0</formula>
    </cfRule>
  </conditionalFormatting>
  <conditionalFormatting sqref="H7:H10">
    <cfRule type="notContainsBlanks" dxfId="0" priority="2">
      <formula>LEN(TRIM(H7))&gt;0</formula>
    </cfRule>
  </conditionalFormatting>
  <dataValidations count="2">
    <dataValidation type="list" showInputMessage="1" showErrorMessage="1" sqref="E7:E10">
      <formula1>"ks,bal,sada,"</formula1>
    </dataValidation>
    <dataValidation type="list" showInputMessage="1" showErrorMessage="1" sqref="J7 H7:H10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2022-03-04T11:20:03Z</cp:lastPrinted>
  <dcterms:created xsi:type="dcterms:W3CDTF">2014-03-05T12:43:32Z</dcterms:created>
  <dcterms:modified xsi:type="dcterms:W3CDTF">2022-04-19T14:12:03Z</dcterms:modified>
</cp:coreProperties>
</file>