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O\AV\012\1 výzva\"/>
    </mc:Choice>
  </mc:AlternateContent>
  <xr:revisionPtr revIDLastSave="0" documentId="13_ncr:1_{01B029C8-3E51-4354-A6B9-0D0D7C8CC1EA}" xr6:coauthVersionLast="36" xr6:coauthVersionMax="47" xr10:uidLastSave="{00000000-0000-0000-0000-000000000000}"/>
  <bookViews>
    <workbookView xWindow="0" yWindow="0" windowWidth="28800" windowHeight="11025" xr2:uid="{00000000-000D-0000-FFFF-FFFF00000000}"/>
  </bookViews>
  <sheets>
    <sheet name="AVT" sheetId="1" r:id="rId1"/>
  </sheets>
  <definedNames>
    <definedName name="_xlnm.Print_Area" localSheetId="0">AVT!$B$1:$U$14</definedName>
  </definedNames>
  <calcPr calcId="191029"/>
</workbook>
</file>

<file path=xl/calcChain.xml><?xml version="1.0" encoding="utf-8"?>
<calcChain xmlns="http://schemas.openxmlformats.org/spreadsheetml/2006/main">
  <c r="R10" i="1" l="1"/>
  <c r="S10" i="1"/>
  <c r="O10" i="1"/>
  <c r="S8" i="1" l="1"/>
  <c r="R7" i="1"/>
  <c r="R9" i="1"/>
  <c r="S9" i="1"/>
  <c r="O9" i="1"/>
  <c r="R8" i="1"/>
  <c r="O8" i="1"/>
  <c r="O7" i="1"/>
  <c r="P13" i="1" l="1"/>
  <c r="Q13" i="1"/>
  <c r="S7" i="1"/>
</calcChain>
</file>

<file path=xl/sharedStrings.xml><?xml version="1.0" encoding="utf-8"?>
<sst xmlns="http://schemas.openxmlformats.org/spreadsheetml/2006/main" count="64" uniqueCount="51">
  <si>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</si>
  <si>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</si>
  <si>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</si>
  <si>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</si>
  <si>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</si>
  <si>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</si>
  <si>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</si>
  <si>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</si>
  <si>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</si>
  <si>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</si>
  <si>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</si>
  <si>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</si>
  <si>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</si>
  <si>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32321200-1 - Audiovizuální přístroje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</si>
  <si>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</si>
  <si>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</si>
  <si>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</si>
  <si>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</si>
  <si>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</si>
  <si>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</si>
  <si>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</si>
  <si>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</si>
  <si>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</si>
  <si>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</si>
  <si>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</si>
  <si>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</si>
  <si>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</si>
  <si>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</si>
  <si>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</si>
  <si>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</si>
  <si>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</si>
  <si>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</si>
  <si>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Sluchátka s mikrofonem</t>
  </si>
  <si>
    <t>Webová kamera</t>
  </si>
  <si>
    <t>Rozlišení videa minimálně Full HD (1920 × 1080 px).
Úhel záběru maximálně 80°.
Minimálně jeden vestavěný mikrofón.</t>
  </si>
  <si>
    <t>Jana Lukášová, 
Tel.: 37763 1351</t>
  </si>
  <si>
    <t>Univerzitní 20,  
301 00 Plzeň,
Útvar prorektora pro studijní a pedagogickou činnost - Informační a poradenské centrum,
místnost UI 213</t>
  </si>
  <si>
    <t>Webkamera k PC USB</t>
  </si>
  <si>
    <t>ANO</t>
  </si>
  <si>
    <t>Samostatná faktura</t>
  </si>
  <si>
    <t>Projekt č. 337 - Virtuální modely pro optimalizaci výuky v lékařství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</si>
  <si>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</si>
  <si>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Mgr. Gabriela Straková,
Tel.: 37763 4823</t>
  </si>
  <si>
    <t>Teslova 5b, 
301 00 Plzeň,
Nové technologie – výzkumné centrum - Biomechanické modely lidského těla,
místnost TC 231</t>
  </si>
  <si>
    <t>Rozlišení: min. HD 720p / 30 fps.
Diagonální zorný úhel: mIn. 55°.
Automatická korekce osvětlení.
Mikrofon(y) s potlačením šumu: min. 1 všesměrový mikrofon.
Připojení: USB-A s technologií plug-and-play.
Délka kabelu: 1,5 m.
Uchycení: možnost umístění na laptop/displej stolního počítače.
Kompatibilita: Windows 8 nebo novější, macOS 10.10 nebo novější, Chrome OS.</t>
  </si>
  <si>
    <t>Příloha č. 2 Kupní smlouvy - technická specifikace
Audiovizuální technika (II.) 012 - 2022</t>
  </si>
  <si>
    <t>Ing. Josef Odehnal, Ph.D.,
Tel.: 773 540 220, 37763 8300
nebo
Vladimíra Kopečná,
Tel.: 722 808 664, 37763 8301</t>
  </si>
  <si>
    <t>Univerzitní 22, 
301 00 Plzeň,
Fakulta strojní - Katedra materiálů a strojírenské metalurgie, 
místnost UF 256 nebo UF 254</t>
  </si>
  <si>
    <t>Prezentér včetně laserového ukazovátka</t>
  </si>
  <si>
    <t xml:space="preserve">Bezdrátový minipřijímač.
Připojení: USB.
Barva se preferuje černá.
Napájení:  2x baterie AAA.
Integrované červené laserové ukazovátko.
Ukazatel stavu baterie.
Bezdrátový přijímač Plug&amp;Play.
Intuitivní ovládací prvky: snadno rozpoznatelné tlačítko po hmatu (tlačítko pro posun prezentace vpřed (šipka v pravo je s výstupkem)).
Dosah bezdrátového signálu min. 15 m.
USB rádiový přijímač.
Systémové požadavky min.: Windows 7, Windows 8, Windows 10 a vyšší.                                                                                                           </t>
  </si>
  <si>
    <r>
      <rPr>
        <sz val="11"/>
        <color theme="1"/>
        <rFont val="Calibri"/>
        <family val="2"/>
        <charset val="238"/>
        <scheme val="minor"/>
      </rPr>
      <t xml:space="preserve">Oboustranná drátová náhlavní sluchátka s mikrofónem potlačující </t>
    </r>
    <r>
      <rPr>
        <sz val="11"/>
        <color rgb="FFFF0000"/>
        <rFont val="Calibri"/>
        <family val="2"/>
        <charset val="238"/>
        <scheme val="minor"/>
      </rPr>
      <t>šum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sz val="11"/>
        <color rgb="FFFF0000"/>
        <rFont val="Calibri"/>
        <family val="2"/>
        <charset val="238"/>
        <scheme val="minor"/>
      </rPr>
      <t>Systém aktivního potlačení vnímání okolního hluku.</t>
    </r>
    <r>
      <rPr>
        <sz val="11"/>
        <color theme="1"/>
        <rFont val="Calibri"/>
        <family val="2"/>
        <charset val="238"/>
        <scheme val="minor"/>
      </rPr>
      <t xml:space="preserve">
Koženkové náušníky.
Konektor 3,5 mm TRRS.
Frekvenční rozsah sluchátek 20 - 20000 Hz.
Zatížitelnost maximálně 115 dB SPL.
Frekvenční rozsah mikrofónu 100 - </t>
    </r>
    <r>
      <rPr>
        <sz val="11"/>
        <color rgb="FFFF0000"/>
        <rFont val="Calibri"/>
        <family val="2"/>
        <charset val="238"/>
        <scheme val="minor"/>
      </rPr>
      <t xml:space="preserve">8000 </t>
    </r>
    <r>
      <rPr>
        <sz val="11"/>
        <color theme="1"/>
        <rFont val="Calibri"/>
        <family val="2"/>
        <charset val="238"/>
        <scheme val="minor"/>
      </rPr>
      <t xml:space="preserve">Hz.
Hmotnost maximálně </t>
    </r>
    <r>
      <rPr>
        <sz val="11"/>
        <color rgb="FFFF0000"/>
        <rFont val="Calibri"/>
        <family val="2"/>
        <charset val="238"/>
        <scheme val="minor"/>
      </rPr>
      <t>150</t>
    </r>
    <r>
      <rPr>
        <sz val="11"/>
        <color theme="1"/>
        <rFont val="Calibri"/>
        <family val="2"/>
        <charset val="238"/>
        <scheme val="minor"/>
      </rPr>
      <t xml:space="preserve">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</si>
</sst>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121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7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 wrapText="1"/>
    </xf>
    <xf numFmtId="0" fontId="18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12" fillId="3" borderId="13" xfId="0" applyNumberFormat="1" applyFon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7" fillId="3" borderId="8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12" fillId="3" borderId="8" xfId="0" applyNumberFormat="1" applyFon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12" fillId="3" borderId="2" xfId="0" applyNumberFormat="1" applyFon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6" fillId="3" borderId="11" xfId="0" applyNumberFormat="1" applyFont="1" applyFill="1" applyBorder="1" applyAlignment="1">
      <alignment horizontal="right" vertical="center" inden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11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3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7" fillId="3" borderId="9" xfId="0" applyNumberFormat="1" applyFont="1" applyFill="1" applyBorder="1" applyAlignment="1">
      <alignment horizontal="center" vertical="center" wrapText="1"/>
    </xf>
    <xf numFmtId="0" fontId="17" fillId="3" borderId="14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164" fontId="18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8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zoomScale="82" zoomScaleNormal="82" workbookViewId="0">
      <selection activeCell="Y10" sqref="Y10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100.42578125" style="1" customWidth="1"/>
    <col min="7" max="7" width="27.85546875" style="1" customWidth="1"/>
    <col min="8" max="8" width="21.140625" style="1" customWidth="1"/>
    <col min="9" max="9" width="21.42578125" style="1" customWidth="1"/>
    <col min="10" max="10" width="16.5703125" style="1" customWidth="1"/>
    <col min="11" max="11" width="37" style="5" customWidth="1"/>
    <col min="12" max="12" width="31.7109375" style="5" customWidth="1"/>
    <col min="13" max="13" width="37.85546875" style="1" customWidth="1"/>
    <col min="14" max="14" width="28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34.5703125" style="4" customWidth="1"/>
    <col min="22" max="16384" width="9.140625" style="5"/>
  </cols>
  <sheetData>
    <row r="1" spans="1:21" ht="42.6" customHeight="1" x14ac:dyDescent="0.25">
      <c r="B1" s="90" t="s">
        <v>45</v>
      </c>
      <c r="C1" s="91"/>
      <c r="D1" s="91"/>
    </row>
    <row r="2" spans="1:21" ht="18.75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15</v>
      </c>
      <c r="D6" s="24" t="s">
        <v>4</v>
      </c>
      <c r="E6" s="24" t="s">
        <v>16</v>
      </c>
      <c r="F6" s="24" t="s">
        <v>17</v>
      </c>
      <c r="G6" s="40" t="s">
        <v>5</v>
      </c>
      <c r="H6" s="42" t="s">
        <v>31</v>
      </c>
      <c r="I6" s="34" t="s">
        <v>18</v>
      </c>
      <c r="J6" s="34" t="s">
        <v>19</v>
      </c>
      <c r="K6" s="24" t="s">
        <v>41</v>
      </c>
      <c r="L6" s="38" t="s">
        <v>20</v>
      </c>
      <c r="M6" s="34" t="s">
        <v>21</v>
      </c>
      <c r="N6" s="24" t="s">
        <v>29</v>
      </c>
      <c r="O6" s="34" t="s">
        <v>22</v>
      </c>
      <c r="P6" s="24" t="s">
        <v>6</v>
      </c>
      <c r="Q6" s="25" t="s">
        <v>7</v>
      </c>
      <c r="R6" s="87" t="s">
        <v>8</v>
      </c>
      <c r="S6" s="87" t="s">
        <v>9</v>
      </c>
      <c r="T6" s="34" t="s">
        <v>23</v>
      </c>
      <c r="U6" s="34" t="s">
        <v>24</v>
      </c>
    </row>
    <row r="7" spans="1:21" ht="150" customHeight="1" thickTop="1" x14ac:dyDescent="0.25">
      <c r="A7" s="26"/>
      <c r="B7" s="43">
        <v>1</v>
      </c>
      <c r="C7" s="50" t="s">
        <v>32</v>
      </c>
      <c r="D7" s="45">
        <v>5</v>
      </c>
      <c r="E7" s="44" t="s">
        <v>25</v>
      </c>
      <c r="F7" s="88" t="s">
        <v>50</v>
      </c>
      <c r="G7" s="113"/>
      <c r="H7" s="46" t="s">
        <v>30</v>
      </c>
      <c r="I7" s="100" t="s">
        <v>39</v>
      </c>
      <c r="J7" s="102" t="s">
        <v>30</v>
      </c>
      <c r="K7" s="104"/>
      <c r="L7" s="106" t="s">
        <v>35</v>
      </c>
      <c r="M7" s="106" t="s">
        <v>36</v>
      </c>
      <c r="N7" s="109">
        <v>14</v>
      </c>
      <c r="O7" s="47">
        <f>D7*P7</f>
        <v>7000</v>
      </c>
      <c r="P7" s="89">
        <v>1400</v>
      </c>
      <c r="Q7" s="117"/>
      <c r="R7" s="48">
        <f>D7*Q7</f>
        <v>0</v>
      </c>
      <c r="S7" s="49" t="str">
        <f t="shared" ref="S7" si="0">IF(ISNUMBER(Q7), IF(Q7&gt;P7,"NEVYHOVUJE","VYHOVUJE")," ")</f>
        <v xml:space="preserve"> </v>
      </c>
      <c r="T7" s="111"/>
      <c r="U7" s="44" t="s">
        <v>14</v>
      </c>
    </row>
    <row r="8" spans="1:21" ht="112.5" customHeight="1" thickBot="1" x14ac:dyDescent="0.3">
      <c r="A8" s="26"/>
      <c r="B8" s="51">
        <v>2</v>
      </c>
      <c r="C8" s="52" t="s">
        <v>33</v>
      </c>
      <c r="D8" s="53">
        <v>2</v>
      </c>
      <c r="E8" s="54" t="s">
        <v>25</v>
      </c>
      <c r="F8" s="55" t="s">
        <v>34</v>
      </c>
      <c r="G8" s="114"/>
      <c r="H8" s="56" t="s">
        <v>30</v>
      </c>
      <c r="I8" s="101"/>
      <c r="J8" s="103"/>
      <c r="K8" s="105"/>
      <c r="L8" s="101"/>
      <c r="M8" s="101"/>
      <c r="N8" s="110"/>
      <c r="O8" s="57">
        <f>D8*P8</f>
        <v>1400</v>
      </c>
      <c r="P8" s="58">
        <v>700</v>
      </c>
      <c r="Q8" s="118"/>
      <c r="R8" s="59">
        <f>D8*Q8</f>
        <v>0</v>
      </c>
      <c r="S8" s="60" t="str">
        <f t="shared" ref="S8" si="1">IF(ISNUMBER(Q8), IF(Q8&gt;P8,"NEVYHOVUJE","VYHOVUJE")," ")</f>
        <v xml:space="preserve"> </v>
      </c>
      <c r="T8" s="112"/>
      <c r="U8" s="54" t="s">
        <v>12</v>
      </c>
    </row>
    <row r="9" spans="1:21" ht="171" customHeight="1" thickBot="1" x14ac:dyDescent="0.3">
      <c r="A9" s="26"/>
      <c r="B9" s="71">
        <v>3</v>
      </c>
      <c r="C9" s="72" t="s">
        <v>37</v>
      </c>
      <c r="D9" s="73">
        <v>2</v>
      </c>
      <c r="E9" s="74" t="s">
        <v>25</v>
      </c>
      <c r="F9" s="75" t="s">
        <v>44</v>
      </c>
      <c r="G9" s="115"/>
      <c r="H9" s="76" t="s">
        <v>30</v>
      </c>
      <c r="I9" s="77" t="s">
        <v>39</v>
      </c>
      <c r="J9" s="77" t="s">
        <v>38</v>
      </c>
      <c r="K9" s="78" t="s">
        <v>40</v>
      </c>
      <c r="L9" s="77" t="s">
        <v>42</v>
      </c>
      <c r="M9" s="77" t="s">
        <v>43</v>
      </c>
      <c r="N9" s="79">
        <v>14</v>
      </c>
      <c r="O9" s="80">
        <f>D9*P9</f>
        <v>1000</v>
      </c>
      <c r="P9" s="81">
        <v>500</v>
      </c>
      <c r="Q9" s="119"/>
      <c r="R9" s="82">
        <f>D9*Q9</f>
        <v>0</v>
      </c>
      <c r="S9" s="83" t="str">
        <f t="shared" ref="S9" si="2">IF(ISNUMBER(Q9), IF(Q9&gt;P9,"NEVYHOVUJE","VYHOVUJE")," ")</f>
        <v xml:space="preserve"> </v>
      </c>
      <c r="T9" s="74"/>
      <c r="U9" s="74" t="s">
        <v>12</v>
      </c>
    </row>
    <row r="10" spans="1:21" ht="221.25" customHeight="1" thickBot="1" x14ac:dyDescent="0.3">
      <c r="A10" s="26"/>
      <c r="B10" s="61">
        <v>4</v>
      </c>
      <c r="C10" s="84" t="s">
        <v>48</v>
      </c>
      <c r="D10" s="62">
        <v>2</v>
      </c>
      <c r="E10" s="63" t="s">
        <v>25</v>
      </c>
      <c r="F10" s="85" t="s">
        <v>49</v>
      </c>
      <c r="G10" s="116"/>
      <c r="H10" s="64" t="s">
        <v>30</v>
      </c>
      <c r="I10" s="84" t="s">
        <v>39</v>
      </c>
      <c r="J10" s="84" t="s">
        <v>30</v>
      </c>
      <c r="K10" s="65"/>
      <c r="L10" s="84" t="s">
        <v>46</v>
      </c>
      <c r="M10" s="84" t="s">
        <v>47</v>
      </c>
      <c r="N10" s="66">
        <v>14</v>
      </c>
      <c r="O10" s="67">
        <f>D10*P10</f>
        <v>1400</v>
      </c>
      <c r="P10" s="68">
        <v>700</v>
      </c>
      <c r="Q10" s="120"/>
      <c r="R10" s="69">
        <f>D10*Q10</f>
        <v>0</v>
      </c>
      <c r="S10" s="70" t="str">
        <f t="shared" ref="S10" si="3">IF(ISNUMBER(Q10), IF(Q10&gt;P10,"NEVYHOVUJE","VYHOVUJE")," ")</f>
        <v xml:space="preserve"> </v>
      </c>
      <c r="T10" s="63"/>
      <c r="U10" s="63" t="s">
        <v>13</v>
      </c>
    </row>
    <row r="11" spans="1:21" ht="13.5" customHeight="1" thickTop="1" thickBot="1" x14ac:dyDescent="0.3">
      <c r="C11" s="5"/>
      <c r="D11" s="5"/>
      <c r="E11" s="5"/>
      <c r="F11" s="5"/>
      <c r="G11" s="5"/>
      <c r="H11" s="5"/>
      <c r="I11" s="5"/>
      <c r="J11" s="5"/>
      <c r="M11" s="5"/>
      <c r="N11" s="5"/>
      <c r="O11" s="5"/>
      <c r="R11" s="39"/>
    </row>
    <row r="12" spans="1:21" ht="49.5" customHeight="1" thickTop="1" thickBot="1" x14ac:dyDescent="0.3">
      <c r="B12" s="92" t="s">
        <v>28</v>
      </c>
      <c r="C12" s="93"/>
      <c r="D12" s="93"/>
      <c r="E12" s="93"/>
      <c r="F12" s="93"/>
      <c r="G12" s="93"/>
      <c r="H12" s="86"/>
      <c r="I12" s="27"/>
      <c r="J12" s="27"/>
      <c r="K12" s="27"/>
      <c r="L12" s="8"/>
      <c r="M12" s="8"/>
      <c r="N12" s="28"/>
      <c r="O12" s="28"/>
      <c r="P12" s="29" t="s">
        <v>10</v>
      </c>
      <c r="Q12" s="94" t="s">
        <v>11</v>
      </c>
      <c r="R12" s="95"/>
      <c r="S12" s="96"/>
      <c r="T12" s="22"/>
      <c r="U12" s="30"/>
    </row>
    <row r="13" spans="1:21" ht="53.25" customHeight="1" thickTop="1" thickBot="1" x14ac:dyDescent="0.3">
      <c r="B13" s="108" t="s">
        <v>26</v>
      </c>
      <c r="C13" s="108"/>
      <c r="D13" s="108"/>
      <c r="E13" s="108"/>
      <c r="F13" s="108"/>
      <c r="G13" s="108"/>
      <c r="H13" s="108"/>
      <c r="I13" s="31"/>
      <c r="L13" s="12"/>
      <c r="M13" s="12"/>
      <c r="N13" s="32"/>
      <c r="O13" s="32"/>
      <c r="P13" s="33">
        <f>SUM(O7:O10)</f>
        <v>10800</v>
      </c>
      <c r="Q13" s="97">
        <f>SUM(R7:R10)</f>
        <v>0</v>
      </c>
      <c r="R13" s="98"/>
      <c r="S13" s="99"/>
    </row>
    <row r="14" spans="1:21" ht="15.75" thickTop="1" x14ac:dyDescent="0.25">
      <c r="B14" s="107" t="s">
        <v>27</v>
      </c>
      <c r="C14" s="107"/>
      <c r="D14" s="107"/>
      <c r="E14" s="107"/>
      <c r="F14" s="107"/>
    </row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L6UefT7aUCj9cMOkT4DVQM2bH6HHMEW80gduxMJ7dFVEXCPT4iPdQhLGnuz02jGtXG7UofER9+Ki175b2nnYlg==" saltValue="WLXJ6l4C0dAWtqKkcPIaBA==" spinCount="100000" sheet="1" objects="1" scenarios="1"/>
  <mergeCells count="13">
    <mergeCell ref="B14:F14"/>
    <mergeCell ref="B13:H13"/>
    <mergeCell ref="M7:M8"/>
    <mergeCell ref="N7:N8"/>
    <mergeCell ref="T7:T8"/>
    <mergeCell ref="B1:D1"/>
    <mergeCell ref="B12:G12"/>
    <mergeCell ref="Q12:S12"/>
    <mergeCell ref="Q13:S13"/>
    <mergeCell ref="I7:I8"/>
    <mergeCell ref="J7:J8"/>
    <mergeCell ref="K7:K8"/>
    <mergeCell ref="L7:L8"/>
  </mergeCells>
  <conditionalFormatting sqref="S7:S10">
    <cfRule type="cellIs" dxfId="6" priority="64" operator="equal">
      <formula>"VYHOVUJE"</formula>
    </cfRule>
  </conditionalFormatting>
  <conditionalFormatting sqref="S7:S10">
    <cfRule type="cellIs" dxfId="5" priority="63" operator="equal">
      <formula>"NEVYHOVUJE"</formula>
    </cfRule>
  </conditionalFormatting>
  <conditionalFormatting sqref="Q7:Q10 G7:H10">
    <cfRule type="containsBlanks" dxfId="4" priority="44">
      <formula>LEN(TRIM(G7))=0</formula>
    </cfRule>
  </conditionalFormatting>
  <conditionalFormatting sqref="G7:H10 Q7:Q10">
    <cfRule type="notContainsBlanks" dxfId="3" priority="42">
      <formula>LEN(TRIM(G7))&gt;0</formula>
    </cfRule>
  </conditionalFormatting>
  <conditionalFormatting sqref="G7:H10 Q7:Q10">
    <cfRule type="notContainsBlanks" dxfId="2" priority="41">
      <formula>LEN(TRIM(G7))&gt;0</formula>
    </cfRule>
  </conditionalFormatting>
  <conditionalFormatting sqref="G7:H10">
    <cfRule type="notContainsBlanks" dxfId="1" priority="40">
      <formula>LEN(TRIM(G7))&gt;0</formula>
    </cfRule>
  </conditionalFormatting>
  <conditionalFormatting sqref="D7:D10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10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2022-03-18T06:02:06Z</cp:lastPrinted>
  <dcterms:created xsi:type="dcterms:W3CDTF">2014-03-05T12:43:32Z</dcterms:created>
  <dcterms:modified xsi:type="dcterms:W3CDTF">2022-04-26T12:13:59Z</dcterms:modified>
</cp:coreProperties>
</file>