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5"/>
  <workbookPr codeName="ThisWorkbook" filterPrivacy="1" defaultThemeVersion="124226"/>
  <bookViews>
    <workbookView xWindow="0" yWindow="0" windowWidth="28800" windowHeight="14025" tabRatio="810" activeTab="0"/>
  </bookViews>
  <sheets>
    <sheet name="K doplnění" sheetId="22" r:id="rId1"/>
    <sheet name="VŠ B2 (OKNA-SKLA)" sheetId="20" r:id="rId2"/>
    <sheet name="VŠ B2 (1NP)" sheetId="21" r:id="rId3"/>
    <sheet name="VŠ B2 (2NP)" sheetId="2" r:id="rId4"/>
    <sheet name="VŠ B2 (3NP)" sheetId="14" r:id="rId5"/>
    <sheet name="VŠ B2 (4NP)" sheetId="15" r:id="rId6"/>
    <sheet name="VŠ B2 (5NP)" sheetId="16" r:id="rId7"/>
    <sheet name="VŠ B2 (6NP)" sheetId="17" r:id="rId8"/>
    <sheet name="VŠ B2 (7NP)" sheetId="18" r:id="rId9"/>
    <sheet name="VŠ B2 (8NP)" sheetId="19" r:id="rId10"/>
  </sheets>
  <definedNames>
    <definedName name="_Hlk99969323" localSheetId="0">'K doplnění'!$A$2</definedName>
    <definedName name="_xlnm.Print_Area" localSheetId="0">'K doplnění'!$A$1:$D$15</definedName>
    <definedName name="_xlnm.Print_Area" localSheetId="3">'VŠ B2 (2NP)'!$A$1:$U$102</definedName>
    <definedName name="_xlnm.Print_Area" localSheetId="4">'VŠ B2 (3NP)'!$A$1:$U$101</definedName>
    <definedName name="_xlnm.Print_Titles" localSheetId="3">'VŠ B2 (2NP)'!$1:$5</definedName>
    <definedName name="_xlnm.Print_Titles" localSheetId="4">'VŠ B2 (3NP)'!$1:$5</definedName>
    <definedName name="_xlnm.Print_Titles" localSheetId="5">'VŠ B2 (4NP)'!$1:$5</definedName>
    <definedName name="_xlnm.Print_Titles" localSheetId="6">'VŠ B2 (5NP)'!$1:$5</definedName>
    <definedName name="_xlnm.Print_Titles" localSheetId="7">'VŠ B2 (6NP)'!$1:$5</definedName>
    <definedName name="_xlnm.Print_Titles" localSheetId="8">'VŠ B2 (7NP)'!$1:$5</definedName>
    <definedName name="_xlnm.Print_Titles" localSheetId="9">'VŠ B2 (8NP)'!$1:$5</definedName>
  </definedNames>
  <calcPr calcId="191029"/>
</workbook>
</file>

<file path=xl/sharedStrings.xml><?xml version="1.0" encoding="utf-8"?>
<sst xmlns="http://schemas.openxmlformats.org/spreadsheetml/2006/main" count="3926" uniqueCount="867">
  <si>
    <t xml:space="preserve">Podlaží </t>
  </si>
  <si>
    <t>Název</t>
  </si>
  <si>
    <t xml:space="preserve">Podlaha </t>
  </si>
  <si>
    <t>Kategorie</t>
  </si>
  <si>
    <t>Plocha m2</t>
  </si>
  <si>
    <t xml:space="preserve">Četnost </t>
  </si>
  <si>
    <t>Jed. cena</t>
  </si>
  <si>
    <t>m2/měsíc</t>
  </si>
  <si>
    <t>cena/měsíc</t>
  </si>
  <si>
    <t>Denní</t>
  </si>
  <si>
    <t>Víkend</t>
  </si>
  <si>
    <t>T</t>
  </si>
  <si>
    <t>M</t>
  </si>
  <si>
    <t>Q</t>
  </si>
  <si>
    <t>Po-Ne</t>
  </si>
  <si>
    <t>Po-Pá</t>
  </si>
  <si>
    <t>So</t>
  </si>
  <si>
    <t>Ne</t>
  </si>
  <si>
    <t>1/2 roku</t>
  </si>
  <si>
    <t>CELKEM</t>
  </si>
  <si>
    <t>Řádek</t>
  </si>
  <si>
    <t>WC</t>
  </si>
  <si>
    <t>cena/rok</t>
  </si>
  <si>
    <t>1 rok</t>
  </si>
  <si>
    <t>Objekt</t>
  </si>
  <si>
    <t>3NP</t>
  </si>
  <si>
    <t>2NP</t>
  </si>
  <si>
    <t>1NP</t>
  </si>
  <si>
    <t>Č.ř.</t>
  </si>
  <si>
    <t>I</t>
  </si>
  <si>
    <t>IV</t>
  </si>
  <si>
    <t>II</t>
  </si>
  <si>
    <t>chodba</t>
  </si>
  <si>
    <t>dlažba</t>
  </si>
  <si>
    <t>PVC</t>
  </si>
  <si>
    <t>umývárna</t>
  </si>
  <si>
    <t>B2</t>
  </si>
  <si>
    <t>kancelář vedoucí</t>
  </si>
  <si>
    <t>1.16</t>
  </si>
  <si>
    <t>1.17</t>
  </si>
  <si>
    <t>1.24.1</t>
  </si>
  <si>
    <t>1.24.2</t>
  </si>
  <si>
    <t>1.24.3</t>
  </si>
  <si>
    <t>1.26.1</t>
  </si>
  <si>
    <t>1.26.2</t>
  </si>
  <si>
    <t>1.33</t>
  </si>
  <si>
    <t>prádelna</t>
  </si>
  <si>
    <t>šatna úklid</t>
  </si>
  <si>
    <t>technická místnost</t>
  </si>
  <si>
    <t>recepce</t>
  </si>
  <si>
    <t>1.01.1</t>
  </si>
  <si>
    <t>1.01.2</t>
  </si>
  <si>
    <t>1.15</t>
  </si>
  <si>
    <t>Číslo místnosti - dveří</t>
  </si>
  <si>
    <t>1.18</t>
  </si>
  <si>
    <t>zádveří</t>
  </si>
  <si>
    <t>závětří</t>
  </si>
  <si>
    <t>1.02</t>
  </si>
  <si>
    <t>1.04</t>
  </si>
  <si>
    <t>hala</t>
  </si>
  <si>
    <t>2.01</t>
  </si>
  <si>
    <t>2.02</t>
  </si>
  <si>
    <t>2.03</t>
  </si>
  <si>
    <t>2.04</t>
  </si>
  <si>
    <t>2.05</t>
  </si>
  <si>
    <t>2.06.1</t>
  </si>
  <si>
    <t>2.06.2</t>
  </si>
  <si>
    <t>2.06.3</t>
  </si>
  <si>
    <t>2.07.1</t>
  </si>
  <si>
    <t>2.07.2</t>
  </si>
  <si>
    <t>2.07.3</t>
  </si>
  <si>
    <t>2.08.1</t>
  </si>
  <si>
    <t>2.08.2</t>
  </si>
  <si>
    <t>2.08.3</t>
  </si>
  <si>
    <t>2.09.1</t>
  </si>
  <si>
    <t>2.09.2</t>
  </si>
  <si>
    <t>2.09.3</t>
  </si>
  <si>
    <t>2.10.1</t>
  </si>
  <si>
    <t>2.10.2</t>
  </si>
  <si>
    <t>2.10.3</t>
  </si>
  <si>
    <t>2.11.1</t>
  </si>
  <si>
    <t>2.11.2</t>
  </si>
  <si>
    <t>2.11.3</t>
  </si>
  <si>
    <t>2.12.1</t>
  </si>
  <si>
    <t>2.12.2</t>
  </si>
  <si>
    <t>2.12.3</t>
  </si>
  <si>
    <t>2.13.1</t>
  </si>
  <si>
    <t>2.13.2</t>
  </si>
  <si>
    <t>2.13.3</t>
  </si>
  <si>
    <t>2.14.1</t>
  </si>
  <si>
    <t>2.14.2</t>
  </si>
  <si>
    <t>2.14.3</t>
  </si>
  <si>
    <t>2.14.4</t>
  </si>
  <si>
    <t>2.15.1</t>
  </si>
  <si>
    <t>2.15.2</t>
  </si>
  <si>
    <t>2.15.3</t>
  </si>
  <si>
    <t>2.15.4</t>
  </si>
  <si>
    <t>2.16.1</t>
  </si>
  <si>
    <t>2.16.2</t>
  </si>
  <si>
    <t>2.16.3</t>
  </si>
  <si>
    <t>2.16.4</t>
  </si>
  <si>
    <t>2.17.1</t>
  </si>
  <si>
    <t>2.17.2</t>
  </si>
  <si>
    <t>2.17.3</t>
  </si>
  <si>
    <t>2.17.4</t>
  </si>
  <si>
    <t>2.18.1</t>
  </si>
  <si>
    <t>2.18.2</t>
  </si>
  <si>
    <t>2.18.3</t>
  </si>
  <si>
    <t>2.18.4</t>
  </si>
  <si>
    <t>2.19.1</t>
  </si>
  <si>
    <t>2.19.2</t>
  </si>
  <si>
    <t>2.19.3</t>
  </si>
  <si>
    <t>2.19.4</t>
  </si>
  <si>
    <t>2.20.1</t>
  </si>
  <si>
    <t>2.20.2</t>
  </si>
  <si>
    <t>2.20.3</t>
  </si>
  <si>
    <t>2.20.4</t>
  </si>
  <si>
    <t>2.21.1</t>
  </si>
  <si>
    <t>2.21.2</t>
  </si>
  <si>
    <t>2.21.3</t>
  </si>
  <si>
    <t>2.21.4</t>
  </si>
  <si>
    <t>2.22.1</t>
  </si>
  <si>
    <t>2.22.2</t>
  </si>
  <si>
    <t>2.22.3</t>
  </si>
  <si>
    <t>2.22.4</t>
  </si>
  <si>
    <t>2.23.1</t>
  </si>
  <si>
    <t>2.23.2</t>
  </si>
  <si>
    <t>2.23.3</t>
  </si>
  <si>
    <t>2.23.4</t>
  </si>
  <si>
    <t>2.24.1</t>
  </si>
  <si>
    <t>2.24.2</t>
  </si>
  <si>
    <t>2.24.3</t>
  </si>
  <si>
    <t>2.25.1</t>
  </si>
  <si>
    <t>2.25.2</t>
  </si>
  <si>
    <t>2.25.3</t>
  </si>
  <si>
    <t>2.26.1</t>
  </si>
  <si>
    <t>2.26.2</t>
  </si>
  <si>
    <t>2.26.3</t>
  </si>
  <si>
    <t>2.27.1</t>
  </si>
  <si>
    <t>2.27.2</t>
  </si>
  <si>
    <t>2.27.3</t>
  </si>
  <si>
    <t>2.28.1</t>
  </si>
  <si>
    <t>2.28.2</t>
  </si>
  <si>
    <t>2.28.3</t>
  </si>
  <si>
    <t>2.29.1</t>
  </si>
  <si>
    <t>2.29.2</t>
  </si>
  <si>
    <t>2.29.3</t>
  </si>
  <si>
    <t>2.30.1</t>
  </si>
  <si>
    <t>2.30.2</t>
  </si>
  <si>
    <t>2.30.3</t>
  </si>
  <si>
    <t>2.31.1</t>
  </si>
  <si>
    <t>2.31.2</t>
  </si>
  <si>
    <t>2.31.3</t>
  </si>
  <si>
    <t>2.32.1</t>
  </si>
  <si>
    <t>2.33.1</t>
  </si>
  <si>
    <t>127-128</t>
  </si>
  <si>
    <t>125-126</t>
  </si>
  <si>
    <t>123-124</t>
  </si>
  <si>
    <t>121-122</t>
  </si>
  <si>
    <t>119-120</t>
  </si>
  <si>
    <t>117-118</t>
  </si>
  <si>
    <t>113-114</t>
  </si>
  <si>
    <t>111-112</t>
  </si>
  <si>
    <t>109-110</t>
  </si>
  <si>
    <t>KUCHYŇKA</t>
  </si>
  <si>
    <t>115-116 - ZTP</t>
  </si>
  <si>
    <t>116 - ZTP</t>
  </si>
  <si>
    <t>115 - ZTP</t>
  </si>
  <si>
    <t>Vysokoškolská kolej B2 (1NP-2NP) - VŠ kolej Máchova 20, Plzeň</t>
  </si>
  <si>
    <t>5NP</t>
  </si>
  <si>
    <t>Vysokoškolská kolej B2 (3NP) - VŠ kolej Máchova 20, Plzeň</t>
  </si>
  <si>
    <t>Vysokoškolská kolej B2 (8NP) - VŠ kolej Máchova 20, Plzeň</t>
  </si>
  <si>
    <t>Vysokoškolská kolej B2 (7NP) - VŠ kolej Máchova 20, Plzeň</t>
  </si>
  <si>
    <t>Vysokoškolská kolej B2 (6NP) - VŠ kolej Máchova 20, Plzeň</t>
  </si>
  <si>
    <t>Vysokoškolská kolej B2 (4NP) - VŠ kolej Máchova 20, Plzeň</t>
  </si>
  <si>
    <t>Vysokoškolská kolej B2 (5NP) - VŠ kolej Máchova 20, Plzeň</t>
  </si>
  <si>
    <t>3.01</t>
  </si>
  <si>
    <t>3.02</t>
  </si>
  <si>
    <t>3.03</t>
  </si>
  <si>
    <t>3.04</t>
  </si>
  <si>
    <t>3.05</t>
  </si>
  <si>
    <t>3.06.1</t>
  </si>
  <si>
    <t>3.06.2</t>
  </si>
  <si>
    <t>3.06.3</t>
  </si>
  <si>
    <t>3.07.1</t>
  </si>
  <si>
    <t>3.07.2</t>
  </si>
  <si>
    <t>3.07.3</t>
  </si>
  <si>
    <t>3.08.1</t>
  </si>
  <si>
    <t>3.08.2</t>
  </si>
  <si>
    <t>3.08.3</t>
  </si>
  <si>
    <t>3.09.1</t>
  </si>
  <si>
    <t>3.09.2</t>
  </si>
  <si>
    <t>3.09.3</t>
  </si>
  <si>
    <t>3.10.1</t>
  </si>
  <si>
    <t>3.10.2</t>
  </si>
  <si>
    <t>3.10.3</t>
  </si>
  <si>
    <t>3.11.1</t>
  </si>
  <si>
    <t>3.11.2</t>
  </si>
  <si>
    <t>3.11.3</t>
  </si>
  <si>
    <t>3.12.1</t>
  </si>
  <si>
    <t>3.12.2</t>
  </si>
  <si>
    <t>3.12.3</t>
  </si>
  <si>
    <t>3.13.1</t>
  </si>
  <si>
    <t>3.13.2</t>
  </si>
  <si>
    <t>3.13.3</t>
  </si>
  <si>
    <t>3.14.1</t>
  </si>
  <si>
    <t>3.14.2</t>
  </si>
  <si>
    <t>3.14.3</t>
  </si>
  <si>
    <t>3.14.4</t>
  </si>
  <si>
    <t>3.15.1</t>
  </si>
  <si>
    <t>3.15.2</t>
  </si>
  <si>
    <t>3.33.1</t>
  </si>
  <si>
    <t>3.32.1</t>
  </si>
  <si>
    <t>3.31.3</t>
  </si>
  <si>
    <t>3.31.2</t>
  </si>
  <si>
    <t>3.31.1</t>
  </si>
  <si>
    <t>3.30.3</t>
  </si>
  <si>
    <t>3.30.2</t>
  </si>
  <si>
    <t>3.30.1</t>
  </si>
  <si>
    <t>3.29.3</t>
  </si>
  <si>
    <t>3.29.2</t>
  </si>
  <si>
    <t>3.29.1</t>
  </si>
  <si>
    <t>3.28.3</t>
  </si>
  <si>
    <t>3.28.2</t>
  </si>
  <si>
    <t>3.28.1</t>
  </si>
  <si>
    <t>3.27.3</t>
  </si>
  <si>
    <t>3.27.2</t>
  </si>
  <si>
    <t>3.27.1</t>
  </si>
  <si>
    <t>3.26.3</t>
  </si>
  <si>
    <t>3.26.2</t>
  </si>
  <si>
    <t>3.26.1</t>
  </si>
  <si>
    <t>3.25.3</t>
  </si>
  <si>
    <t>3.25.2</t>
  </si>
  <si>
    <t>3.25.1</t>
  </si>
  <si>
    <t>3.24.3</t>
  </si>
  <si>
    <t>3.24.2</t>
  </si>
  <si>
    <t>3.24.1</t>
  </si>
  <si>
    <t>3.23.4</t>
  </si>
  <si>
    <t>3.23.3</t>
  </si>
  <si>
    <t>3.23.2</t>
  </si>
  <si>
    <t>3.23.1</t>
  </si>
  <si>
    <t>3.22.4</t>
  </si>
  <si>
    <t>3.22.3</t>
  </si>
  <si>
    <t>3.22.2</t>
  </si>
  <si>
    <t>3.22.1</t>
  </si>
  <si>
    <t>3.21.4</t>
  </si>
  <si>
    <t>3.21.3</t>
  </si>
  <si>
    <t>3.21.2</t>
  </si>
  <si>
    <t>3.21.1</t>
  </si>
  <si>
    <t>3.20.4</t>
  </si>
  <si>
    <t>3.20.3</t>
  </si>
  <si>
    <t>3.20.2</t>
  </si>
  <si>
    <t>3.20.1</t>
  </si>
  <si>
    <t>3.19.4</t>
  </si>
  <si>
    <t>3.19.3</t>
  </si>
  <si>
    <t>3.19.2</t>
  </si>
  <si>
    <t>3.19.1</t>
  </si>
  <si>
    <t>3.18.4</t>
  </si>
  <si>
    <t>3.18.3</t>
  </si>
  <si>
    <t>3.18.2</t>
  </si>
  <si>
    <t>3.18.1</t>
  </si>
  <si>
    <t>3.17.4</t>
  </si>
  <si>
    <t>3.17.3</t>
  </si>
  <si>
    <t>3.17.2</t>
  </si>
  <si>
    <t>3.17.1</t>
  </si>
  <si>
    <t>3.16.4</t>
  </si>
  <si>
    <t>3.16.3</t>
  </si>
  <si>
    <t>3.16.2</t>
  </si>
  <si>
    <t>3.16.1</t>
  </si>
  <si>
    <t>3.15.4</t>
  </si>
  <si>
    <t>3.15.3</t>
  </si>
  <si>
    <t>227-228</t>
  </si>
  <si>
    <t>225-226</t>
  </si>
  <si>
    <t>223-224</t>
  </si>
  <si>
    <t>221-222</t>
  </si>
  <si>
    <t>219-220</t>
  </si>
  <si>
    <t>217-218</t>
  </si>
  <si>
    <t>215-216</t>
  </si>
  <si>
    <t>213-214</t>
  </si>
  <si>
    <t>211-212</t>
  </si>
  <si>
    <t>209-210</t>
  </si>
  <si>
    <t>4NP</t>
  </si>
  <si>
    <t>6NP</t>
  </si>
  <si>
    <t>4.02</t>
  </si>
  <si>
    <t>4.01</t>
  </si>
  <si>
    <t>4.03</t>
  </si>
  <si>
    <t>4.04</t>
  </si>
  <si>
    <t>4.05</t>
  </si>
  <si>
    <t>4.06.1</t>
  </si>
  <si>
    <t>4.06.2</t>
  </si>
  <si>
    <t>4.06.3</t>
  </si>
  <si>
    <t>4.07.1</t>
  </si>
  <si>
    <t>4.07.2</t>
  </si>
  <si>
    <t>4.07.3</t>
  </si>
  <si>
    <t>4.08.1</t>
  </si>
  <si>
    <t>4.08.2</t>
  </si>
  <si>
    <t>4.08.3</t>
  </si>
  <si>
    <t>4.09.1</t>
  </si>
  <si>
    <t>4.09.2</t>
  </si>
  <si>
    <t>4.09.3</t>
  </si>
  <si>
    <t>4.10.1</t>
  </si>
  <si>
    <t>4.10.2</t>
  </si>
  <si>
    <t>4.10.3</t>
  </si>
  <si>
    <t>4.11.1</t>
  </si>
  <si>
    <t>4.11.2</t>
  </si>
  <si>
    <t>4.11.3</t>
  </si>
  <si>
    <t>4.12.1</t>
  </si>
  <si>
    <t>4.12.2</t>
  </si>
  <si>
    <t>4.12.3</t>
  </si>
  <si>
    <t>4.13.1</t>
  </si>
  <si>
    <t>4.13.2</t>
  </si>
  <si>
    <t>4.13.3</t>
  </si>
  <si>
    <t>4.14.1</t>
  </si>
  <si>
    <t>4.14.2</t>
  </si>
  <si>
    <t>4.14.3</t>
  </si>
  <si>
    <t>4.14.4</t>
  </si>
  <si>
    <t>4.15.1</t>
  </si>
  <si>
    <t>4.15.2</t>
  </si>
  <si>
    <t>4.15.3</t>
  </si>
  <si>
    <t>4.15.4</t>
  </si>
  <si>
    <t>4.16.1</t>
  </si>
  <si>
    <t>4.16.2</t>
  </si>
  <si>
    <t>4.16.3</t>
  </si>
  <si>
    <t>4.16.4</t>
  </si>
  <si>
    <t>4.17.1</t>
  </si>
  <si>
    <t>4.17.2</t>
  </si>
  <si>
    <t>4.17.3</t>
  </si>
  <si>
    <t>4.17.4</t>
  </si>
  <si>
    <t>4.18.1</t>
  </si>
  <si>
    <t>4.18.2</t>
  </si>
  <si>
    <t>4.18.3</t>
  </si>
  <si>
    <t>4.18.4</t>
  </si>
  <si>
    <t>4.19.1</t>
  </si>
  <si>
    <t>4.19.2</t>
  </si>
  <si>
    <t>4.19.3</t>
  </si>
  <si>
    <t>4.19.4</t>
  </si>
  <si>
    <t>4.20.1</t>
  </si>
  <si>
    <t>4.20.2</t>
  </si>
  <si>
    <t>4.20.3</t>
  </si>
  <si>
    <t>4.20.4</t>
  </si>
  <si>
    <t>4.21.1</t>
  </si>
  <si>
    <t>4.21.2</t>
  </si>
  <si>
    <t>4.21.3</t>
  </si>
  <si>
    <t>4.21.4</t>
  </si>
  <si>
    <t>4.22.1</t>
  </si>
  <si>
    <t>4.22.2</t>
  </si>
  <si>
    <t>4.22.3</t>
  </si>
  <si>
    <t>4.22.4</t>
  </si>
  <si>
    <t>4.23.1</t>
  </si>
  <si>
    <t>4.23.2</t>
  </si>
  <si>
    <t>4.23.3</t>
  </si>
  <si>
    <t>4.23.4</t>
  </si>
  <si>
    <t>4.24.1</t>
  </si>
  <si>
    <t>4.24.2</t>
  </si>
  <si>
    <t>4.24.3</t>
  </si>
  <si>
    <t>4.25.1</t>
  </si>
  <si>
    <t>4.25.2</t>
  </si>
  <si>
    <t>4.25.3</t>
  </si>
  <si>
    <t>4.26.1</t>
  </si>
  <si>
    <t>4.26.2</t>
  </si>
  <si>
    <t>4.26.3</t>
  </si>
  <si>
    <t>4.27.1</t>
  </si>
  <si>
    <t>4.27.2</t>
  </si>
  <si>
    <t>4.27.3</t>
  </si>
  <si>
    <t>4.28.1</t>
  </si>
  <si>
    <t>4.28.2</t>
  </si>
  <si>
    <t>4.28.3</t>
  </si>
  <si>
    <t>4.29.1</t>
  </si>
  <si>
    <t>4.29.2</t>
  </si>
  <si>
    <t>4.29.3</t>
  </si>
  <si>
    <t>4.30.1</t>
  </si>
  <si>
    <t>4.30.2</t>
  </si>
  <si>
    <t>4.30.3</t>
  </si>
  <si>
    <t>4.31.1</t>
  </si>
  <si>
    <t>4.31.2</t>
  </si>
  <si>
    <t>4.31.3</t>
  </si>
  <si>
    <t>4.32.1</t>
  </si>
  <si>
    <t>4.33.1</t>
  </si>
  <si>
    <t>323-324</t>
  </si>
  <si>
    <t>325-326</t>
  </si>
  <si>
    <t>327-328</t>
  </si>
  <si>
    <t>321-322</t>
  </si>
  <si>
    <t>319-320</t>
  </si>
  <si>
    <t>317-318</t>
  </si>
  <si>
    <t>315-316</t>
  </si>
  <si>
    <t>313-314</t>
  </si>
  <si>
    <t>311-312</t>
  </si>
  <si>
    <t>309-310</t>
  </si>
  <si>
    <t>5.01</t>
  </si>
  <si>
    <t>5.02</t>
  </si>
  <si>
    <t>5.03</t>
  </si>
  <si>
    <t>5.04</t>
  </si>
  <si>
    <t>5.05</t>
  </si>
  <si>
    <t>5.06.1</t>
  </si>
  <si>
    <t>5.06.2</t>
  </si>
  <si>
    <t>5.06.3</t>
  </si>
  <si>
    <t>5.07.1</t>
  </si>
  <si>
    <t>5.07.2</t>
  </si>
  <si>
    <t>5.07.3</t>
  </si>
  <si>
    <t>5.08.1</t>
  </si>
  <si>
    <t>5.08.2</t>
  </si>
  <si>
    <t>5.08.3</t>
  </si>
  <si>
    <t>5.09.1</t>
  </si>
  <si>
    <t>5.09.2</t>
  </si>
  <si>
    <t>5.09.3</t>
  </si>
  <si>
    <t>5.10.1</t>
  </si>
  <si>
    <t>5.10.2</t>
  </si>
  <si>
    <t>5.10.3</t>
  </si>
  <si>
    <t>5.11.1</t>
  </si>
  <si>
    <t>5.11.2</t>
  </si>
  <si>
    <t>5.11.3</t>
  </si>
  <si>
    <t>5.12.1</t>
  </si>
  <si>
    <t>5.12.2</t>
  </si>
  <si>
    <t>5.12.3</t>
  </si>
  <si>
    <t>5.13.1</t>
  </si>
  <si>
    <t>5.13.2</t>
  </si>
  <si>
    <t>5.13.3</t>
  </si>
  <si>
    <t>5.14.1</t>
  </si>
  <si>
    <t>5.14.2</t>
  </si>
  <si>
    <t>5.14.3</t>
  </si>
  <si>
    <t>5.14.4</t>
  </si>
  <si>
    <t>5.15.1</t>
  </si>
  <si>
    <t>5.15.2</t>
  </si>
  <si>
    <t>5.15.3</t>
  </si>
  <si>
    <t>5.15.4</t>
  </si>
  <si>
    <t>5.16.1</t>
  </si>
  <si>
    <t>5.16.2</t>
  </si>
  <si>
    <t>5.16.3</t>
  </si>
  <si>
    <t>5.16.4</t>
  </si>
  <si>
    <t>5.17.1</t>
  </si>
  <si>
    <t>5.17.2</t>
  </si>
  <si>
    <t>5.17.3</t>
  </si>
  <si>
    <t>5.17.4</t>
  </si>
  <si>
    <t>5.18.1</t>
  </si>
  <si>
    <t>5.18.2</t>
  </si>
  <si>
    <t>5.18.3</t>
  </si>
  <si>
    <t>5.33.1</t>
  </si>
  <si>
    <t>5.31.3</t>
  </si>
  <si>
    <t>5.31.2</t>
  </si>
  <si>
    <t>5.31.1</t>
  </si>
  <si>
    <t>5.30.3</t>
  </si>
  <si>
    <t>5.30.2</t>
  </si>
  <si>
    <t>5.30.1</t>
  </si>
  <si>
    <t>5.29.3</t>
  </si>
  <si>
    <t>5.29.2</t>
  </si>
  <si>
    <t>5.29.1</t>
  </si>
  <si>
    <t>5.28.3</t>
  </si>
  <si>
    <t>5.28.2</t>
  </si>
  <si>
    <t>5.28.1</t>
  </si>
  <si>
    <t>5.27.3</t>
  </si>
  <si>
    <t>5.27.2</t>
  </si>
  <si>
    <t>5.27.1</t>
  </si>
  <si>
    <t>5.26.3</t>
  </si>
  <si>
    <t>5.26.2</t>
  </si>
  <si>
    <t>5.26.1</t>
  </si>
  <si>
    <t>5.25.3</t>
  </si>
  <si>
    <t>5.25.2</t>
  </si>
  <si>
    <t>5.25.1</t>
  </si>
  <si>
    <t>5.24.3</t>
  </si>
  <si>
    <t>5.24.2</t>
  </si>
  <si>
    <t>5.24.1</t>
  </si>
  <si>
    <t>5.23.4</t>
  </si>
  <si>
    <t>5.23.3</t>
  </si>
  <si>
    <t>5.23.2</t>
  </si>
  <si>
    <t>5.23.1</t>
  </si>
  <si>
    <t>5.22.4</t>
  </si>
  <si>
    <t>5.22.3</t>
  </si>
  <si>
    <t>5.22.2</t>
  </si>
  <si>
    <t>5.22.1</t>
  </si>
  <si>
    <t>5.21.4</t>
  </si>
  <si>
    <t>5.21.3</t>
  </si>
  <si>
    <t>5.21.2</t>
  </si>
  <si>
    <t>5.21.1</t>
  </si>
  <si>
    <t>5.20.4</t>
  </si>
  <si>
    <t>5.20.3</t>
  </si>
  <si>
    <t>5.20.2</t>
  </si>
  <si>
    <t>5.20.1</t>
  </si>
  <si>
    <t>5.19.4</t>
  </si>
  <si>
    <t>5.19.3</t>
  </si>
  <si>
    <t>5.19.2</t>
  </si>
  <si>
    <t>5.19.1</t>
  </si>
  <si>
    <t>5.18.4</t>
  </si>
  <si>
    <t>427-428</t>
  </si>
  <si>
    <t>425-426</t>
  </si>
  <si>
    <t>423-424</t>
  </si>
  <si>
    <t>421-422</t>
  </si>
  <si>
    <t>419-420</t>
  </si>
  <si>
    <t>417-418</t>
  </si>
  <si>
    <t>413-414</t>
  </si>
  <si>
    <t>411-412</t>
  </si>
  <si>
    <t>409-410</t>
  </si>
  <si>
    <t>415-416</t>
  </si>
  <si>
    <t>527-528</t>
  </si>
  <si>
    <t>525-526</t>
  </si>
  <si>
    <t>523-524</t>
  </si>
  <si>
    <t>521-522</t>
  </si>
  <si>
    <t>519-520</t>
  </si>
  <si>
    <t>517-518</t>
  </si>
  <si>
    <t>515-516</t>
  </si>
  <si>
    <t>513-514</t>
  </si>
  <si>
    <t>511-512</t>
  </si>
  <si>
    <t>509-510</t>
  </si>
  <si>
    <t>6.01</t>
  </si>
  <si>
    <t>6.02</t>
  </si>
  <si>
    <t>6.33.1</t>
  </si>
  <si>
    <t>6.32.1</t>
  </si>
  <si>
    <t>6.31.3</t>
  </si>
  <si>
    <t>6.31.2</t>
  </si>
  <si>
    <t>6.31.1</t>
  </si>
  <si>
    <t>6.30.3</t>
  </si>
  <si>
    <t>6.30.2</t>
  </si>
  <si>
    <t>6.30.1</t>
  </si>
  <si>
    <t>6.29.3</t>
  </si>
  <si>
    <t>6.29.2</t>
  </si>
  <si>
    <t>6.29.1</t>
  </si>
  <si>
    <t>6.28.3</t>
  </si>
  <si>
    <t>6.28.2</t>
  </si>
  <si>
    <t>6.28.1</t>
  </si>
  <si>
    <t>6.03</t>
  </si>
  <si>
    <t>6.04</t>
  </si>
  <si>
    <t>6.05</t>
  </si>
  <si>
    <t>6.06.1</t>
  </si>
  <si>
    <t>6.06.2</t>
  </si>
  <si>
    <t>6.06.3</t>
  </si>
  <si>
    <t>6.07.1</t>
  </si>
  <si>
    <t>6.07.2</t>
  </si>
  <si>
    <t>6.07.3</t>
  </si>
  <si>
    <t>6.08.1</t>
  </si>
  <si>
    <t>6.08.2</t>
  </si>
  <si>
    <t>6.08.3</t>
  </si>
  <si>
    <t>6.09.1</t>
  </si>
  <si>
    <t>6.09.2</t>
  </si>
  <si>
    <t>6.09.3</t>
  </si>
  <si>
    <t>6.10.1</t>
  </si>
  <si>
    <t>6.10.2</t>
  </si>
  <si>
    <t>6.10.3</t>
  </si>
  <si>
    <t>6.11.1</t>
  </si>
  <si>
    <t>6.11.2</t>
  </si>
  <si>
    <t>6.11.3</t>
  </si>
  <si>
    <t>6.12.1</t>
  </si>
  <si>
    <t>6.12.2</t>
  </si>
  <si>
    <t>6.12.3</t>
  </si>
  <si>
    <t>6.13.1</t>
  </si>
  <si>
    <t>6.13.2</t>
  </si>
  <si>
    <t>6.13.3</t>
  </si>
  <si>
    <t>6.14.1</t>
  </si>
  <si>
    <t>6.14.2</t>
  </si>
  <si>
    <t>6.14.3</t>
  </si>
  <si>
    <t>6.14.4</t>
  </si>
  <si>
    <t>6.15.1</t>
  </si>
  <si>
    <t>6.15.2</t>
  </si>
  <si>
    <t>6.15.3</t>
  </si>
  <si>
    <t>6.15.4</t>
  </si>
  <si>
    <t>6.16.1</t>
  </si>
  <si>
    <t>6.16.2</t>
  </si>
  <si>
    <t>6.16.3</t>
  </si>
  <si>
    <t>6.16.4</t>
  </si>
  <si>
    <t>6.17.1</t>
  </si>
  <si>
    <t>6.17.2</t>
  </si>
  <si>
    <t>6.17.3</t>
  </si>
  <si>
    <t>6.17.4</t>
  </si>
  <si>
    <t>6.18.1</t>
  </si>
  <si>
    <t>6.18.2</t>
  </si>
  <si>
    <t>6.18.3</t>
  </si>
  <si>
    <t>6.18.4</t>
  </si>
  <si>
    <t>6.19.1</t>
  </si>
  <si>
    <t>6.19.2</t>
  </si>
  <si>
    <t>6.19.3</t>
  </si>
  <si>
    <t>6.19.4</t>
  </si>
  <si>
    <t>6.20.1</t>
  </si>
  <si>
    <t>6.20.2</t>
  </si>
  <si>
    <t>6.20.3</t>
  </si>
  <si>
    <t>6.20.4</t>
  </si>
  <si>
    <t>6.21.1</t>
  </si>
  <si>
    <t>6.21.2</t>
  </si>
  <si>
    <t>6.21.3</t>
  </si>
  <si>
    <t>6.21.4</t>
  </si>
  <si>
    <t>6.22.1</t>
  </si>
  <si>
    <t>6.22.2</t>
  </si>
  <si>
    <t>6.22.3</t>
  </si>
  <si>
    <t>6.22.4</t>
  </si>
  <si>
    <t>6.23.1</t>
  </si>
  <si>
    <t>6.23.2</t>
  </si>
  <si>
    <t>6.23.3</t>
  </si>
  <si>
    <t>6.23.4</t>
  </si>
  <si>
    <t>6.24.1</t>
  </si>
  <si>
    <t>6.24.2</t>
  </si>
  <si>
    <t>6.24.3</t>
  </si>
  <si>
    <t>6.25.1</t>
  </si>
  <si>
    <t>6.25.2</t>
  </si>
  <si>
    <t>6.25.3</t>
  </si>
  <si>
    <t>6.26.1</t>
  </si>
  <si>
    <t>6.26.2</t>
  </si>
  <si>
    <t>6.26.3</t>
  </si>
  <si>
    <t>6.27.1</t>
  </si>
  <si>
    <t>6.27.2</t>
  </si>
  <si>
    <t>6.27.3</t>
  </si>
  <si>
    <t>7.01</t>
  </si>
  <si>
    <t>7.02</t>
  </si>
  <si>
    <t>7.03</t>
  </si>
  <si>
    <t>7.04</t>
  </si>
  <si>
    <t>7.05</t>
  </si>
  <si>
    <t>7.06.1</t>
  </si>
  <si>
    <t>7.06.2</t>
  </si>
  <si>
    <t>7.06.3</t>
  </si>
  <si>
    <t>7.07.1</t>
  </si>
  <si>
    <t>7.07.2</t>
  </si>
  <si>
    <t>7.07.3</t>
  </si>
  <si>
    <t>7.08.1</t>
  </si>
  <si>
    <t>7.08.2</t>
  </si>
  <si>
    <t>7.08.3</t>
  </si>
  <si>
    <t>7.09.1</t>
  </si>
  <si>
    <t>7.09.2</t>
  </si>
  <si>
    <t>7.09.3</t>
  </si>
  <si>
    <t>7.10.1</t>
  </si>
  <si>
    <t>7.10.2</t>
  </si>
  <si>
    <t>7.10.3</t>
  </si>
  <si>
    <t>7.11.1</t>
  </si>
  <si>
    <t>7.11.2</t>
  </si>
  <si>
    <t>7.11.3</t>
  </si>
  <si>
    <t>7.12.1</t>
  </si>
  <si>
    <t>7.12.2</t>
  </si>
  <si>
    <t>7.12.3</t>
  </si>
  <si>
    <t>7.13.1</t>
  </si>
  <si>
    <t>7.13.2</t>
  </si>
  <si>
    <t>7.13.3</t>
  </si>
  <si>
    <t>7.14.1</t>
  </si>
  <si>
    <t>7.14.2</t>
  </si>
  <si>
    <t>7.14.3</t>
  </si>
  <si>
    <t>7.14.4</t>
  </si>
  <si>
    <t>7.15.1</t>
  </si>
  <si>
    <t>7.15.2</t>
  </si>
  <si>
    <t>7.15.3</t>
  </si>
  <si>
    <t>7.15.4</t>
  </si>
  <si>
    <t>7.16.1</t>
  </si>
  <si>
    <t>7.16.2</t>
  </si>
  <si>
    <t>7.16.3</t>
  </si>
  <si>
    <t>7.16.4</t>
  </si>
  <si>
    <t>7.17.1</t>
  </si>
  <si>
    <t>7.17.2</t>
  </si>
  <si>
    <t>7.17.3</t>
  </si>
  <si>
    <t>7.17.4</t>
  </si>
  <si>
    <t>7.18.1</t>
  </si>
  <si>
    <t>7.18.2</t>
  </si>
  <si>
    <t>7.18.3</t>
  </si>
  <si>
    <t>7.18.4</t>
  </si>
  <si>
    <t>7.19.1</t>
  </si>
  <si>
    <t>7.19.2</t>
  </si>
  <si>
    <t>7.19.3</t>
  </si>
  <si>
    <t>7.19.4</t>
  </si>
  <si>
    <t>7.20.1</t>
  </si>
  <si>
    <t>7.20.2</t>
  </si>
  <si>
    <t>7.20.3</t>
  </si>
  <si>
    <t>7.20.4</t>
  </si>
  <si>
    <t>7.21.1</t>
  </si>
  <si>
    <t>7.21.2</t>
  </si>
  <si>
    <t>7.21.3</t>
  </si>
  <si>
    <t>7.21.4</t>
  </si>
  <si>
    <t>7.22.1</t>
  </si>
  <si>
    <t>7.22.2</t>
  </si>
  <si>
    <t>7.22.3</t>
  </si>
  <si>
    <t>7.22.4</t>
  </si>
  <si>
    <t>7.23.1</t>
  </si>
  <si>
    <t>7.23.2</t>
  </si>
  <si>
    <t>7.23.3</t>
  </si>
  <si>
    <t>7.23.4</t>
  </si>
  <si>
    <t>7.24.1</t>
  </si>
  <si>
    <t>7.24.2</t>
  </si>
  <si>
    <t>7.24.3</t>
  </si>
  <si>
    <t>7.25.1</t>
  </si>
  <si>
    <t>7.25.2</t>
  </si>
  <si>
    <t>7.25.3</t>
  </si>
  <si>
    <t>7.26.1</t>
  </si>
  <si>
    <t>7.26.2</t>
  </si>
  <si>
    <t>7.26.3</t>
  </si>
  <si>
    <t>7.27.1</t>
  </si>
  <si>
    <t>7.27.2</t>
  </si>
  <si>
    <t>7.27.3</t>
  </si>
  <si>
    <t>7.28.1</t>
  </si>
  <si>
    <t>7.28.2</t>
  </si>
  <si>
    <t>7.28.3</t>
  </si>
  <si>
    <t>7.29.1</t>
  </si>
  <si>
    <t>7.29.2</t>
  </si>
  <si>
    <t>7.29.3</t>
  </si>
  <si>
    <t>7.30.1</t>
  </si>
  <si>
    <t>7.30.2</t>
  </si>
  <si>
    <t>7.30.3</t>
  </si>
  <si>
    <t>7.31.1</t>
  </si>
  <si>
    <t>7.31.2</t>
  </si>
  <si>
    <t>7.31.3</t>
  </si>
  <si>
    <t>7.32.1</t>
  </si>
  <si>
    <t>7.33.1</t>
  </si>
  <si>
    <t>7NP</t>
  </si>
  <si>
    <t>627-628</t>
  </si>
  <si>
    <t>625-626</t>
  </si>
  <si>
    <t>623-624</t>
  </si>
  <si>
    <t>621-622</t>
  </si>
  <si>
    <t>619-620</t>
  </si>
  <si>
    <t>617-618</t>
  </si>
  <si>
    <t>615-616</t>
  </si>
  <si>
    <t>613-614</t>
  </si>
  <si>
    <t>611-612</t>
  </si>
  <si>
    <t>609-610</t>
  </si>
  <si>
    <t>8NP</t>
  </si>
  <si>
    <t>8.01</t>
  </si>
  <si>
    <t>8.02</t>
  </si>
  <si>
    <t>8.03</t>
  </si>
  <si>
    <t>8.04</t>
  </si>
  <si>
    <t>8.05</t>
  </si>
  <si>
    <t>8.06.1</t>
  </si>
  <si>
    <t>8.06.2</t>
  </si>
  <si>
    <t>8.06.3</t>
  </si>
  <si>
    <t>8.07.1</t>
  </si>
  <si>
    <t>8.07.2</t>
  </si>
  <si>
    <t>8.07.3</t>
  </si>
  <si>
    <t>8.08.1</t>
  </si>
  <si>
    <t>8.08.2</t>
  </si>
  <si>
    <t>8.08.3</t>
  </si>
  <si>
    <t>8.09.1</t>
  </si>
  <si>
    <t>8.09.2</t>
  </si>
  <si>
    <t>8.09.3</t>
  </si>
  <si>
    <t>8.10.1</t>
  </si>
  <si>
    <t>8.10.2</t>
  </si>
  <si>
    <t>8.10.3</t>
  </si>
  <si>
    <t>8.11.1</t>
  </si>
  <si>
    <t>8.11.2</t>
  </si>
  <si>
    <t>8.11.3</t>
  </si>
  <si>
    <t>8.12.1</t>
  </si>
  <si>
    <t>8.12.2</t>
  </si>
  <si>
    <t>8.12.3</t>
  </si>
  <si>
    <t>8.13.1</t>
  </si>
  <si>
    <t>8.13.2</t>
  </si>
  <si>
    <t>8.13.3</t>
  </si>
  <si>
    <t>8.14.1</t>
  </si>
  <si>
    <t>8.14.2</t>
  </si>
  <si>
    <t>8.14.3</t>
  </si>
  <si>
    <t>8.14.4</t>
  </si>
  <si>
    <t>8.15.1</t>
  </si>
  <si>
    <t>8.15.2</t>
  </si>
  <si>
    <t>8.15.3</t>
  </si>
  <si>
    <t>8.15.4</t>
  </si>
  <si>
    <t>8.16.1</t>
  </si>
  <si>
    <t>8.16.2</t>
  </si>
  <si>
    <t>8.16.3</t>
  </si>
  <si>
    <t>8.16.4</t>
  </si>
  <si>
    <t>8.17.1</t>
  </si>
  <si>
    <t>8.17.2</t>
  </si>
  <si>
    <t>8.17.3</t>
  </si>
  <si>
    <t>8.17.4</t>
  </si>
  <si>
    <t>8.18.1</t>
  </si>
  <si>
    <t>8.18.2</t>
  </si>
  <si>
    <t>8.18.3</t>
  </si>
  <si>
    <t>8.18.4</t>
  </si>
  <si>
    <t>8.19.1</t>
  </si>
  <si>
    <t>8.19.2</t>
  </si>
  <si>
    <t>8.19.3</t>
  </si>
  <si>
    <t>8.19.4</t>
  </si>
  <si>
    <t>8.20.1</t>
  </si>
  <si>
    <t>8.20.2</t>
  </si>
  <si>
    <t>8.20.3</t>
  </si>
  <si>
    <t>8.20.4</t>
  </si>
  <si>
    <t>8.21.1</t>
  </si>
  <si>
    <t>8.21.2</t>
  </si>
  <si>
    <t>8.21.3</t>
  </si>
  <si>
    <t>8.21.4</t>
  </si>
  <si>
    <t>8.22.1</t>
  </si>
  <si>
    <t>8.22.2</t>
  </si>
  <si>
    <t>8.22.3</t>
  </si>
  <si>
    <t>8.22.4</t>
  </si>
  <si>
    <t>8.23.1</t>
  </si>
  <si>
    <t>8.23.2</t>
  </si>
  <si>
    <t>8.23.3</t>
  </si>
  <si>
    <t>8.23.4</t>
  </si>
  <si>
    <t>8.24.1</t>
  </si>
  <si>
    <t>8.24.2</t>
  </si>
  <si>
    <t>8.24.3</t>
  </si>
  <si>
    <t>8.25.1</t>
  </si>
  <si>
    <t>8.25.2</t>
  </si>
  <si>
    <t>8.25.3</t>
  </si>
  <si>
    <t>8.26.1</t>
  </si>
  <si>
    <t>8.26.2</t>
  </si>
  <si>
    <t>8.26.3</t>
  </si>
  <si>
    <t>8.27.1</t>
  </si>
  <si>
    <t>8.27.2</t>
  </si>
  <si>
    <t>8.27.3</t>
  </si>
  <si>
    <t>8.28.1</t>
  </si>
  <si>
    <t>8.28.2</t>
  </si>
  <si>
    <t>8.28.3</t>
  </si>
  <si>
    <t>8.29.1</t>
  </si>
  <si>
    <t>8.29.2</t>
  </si>
  <si>
    <t>8.29.3</t>
  </si>
  <si>
    <t>8.30.1</t>
  </si>
  <si>
    <t>8.30.2</t>
  </si>
  <si>
    <t>8.30.3</t>
  </si>
  <si>
    <t>8.31.1</t>
  </si>
  <si>
    <t>8.31.2</t>
  </si>
  <si>
    <t>8.31.3</t>
  </si>
  <si>
    <t>727-728</t>
  </si>
  <si>
    <t>725-726</t>
  </si>
  <si>
    <t>723-724</t>
  </si>
  <si>
    <t>721-722</t>
  </si>
  <si>
    <t>719-720</t>
  </si>
  <si>
    <t>717-718</t>
  </si>
  <si>
    <t>715-716</t>
  </si>
  <si>
    <t>713-714</t>
  </si>
  <si>
    <t>711-712</t>
  </si>
  <si>
    <t>709-710</t>
  </si>
  <si>
    <t>8.32.1</t>
  </si>
  <si>
    <t>8.33.1</t>
  </si>
  <si>
    <t>90035</t>
  </si>
  <si>
    <t>90034</t>
  </si>
  <si>
    <t>osobní výtah</t>
  </si>
  <si>
    <t>studovna</t>
  </si>
  <si>
    <t>chodba + schody</t>
  </si>
  <si>
    <t>III</t>
  </si>
  <si>
    <t>skleněná plocha výtahových šachet</t>
  </si>
  <si>
    <t>B3</t>
  </si>
  <si>
    <t>1.25.1</t>
  </si>
  <si>
    <t>Kolárna</t>
  </si>
  <si>
    <t>V</t>
  </si>
  <si>
    <t>Vysokoškolská kolej B2 (1NP) - VŠ kolej Máchova 20, Plzeň</t>
  </si>
  <si>
    <t>Vysokoškolská kolej B2 (OKNA-SKLA) - VŠ kolej Máchova 20, Plzeň</t>
  </si>
  <si>
    <t>OKNA BUDOVY  běžnou technikou (2*767,66 + 2*195,5 )</t>
  </si>
  <si>
    <t>vnitřní žaluzie - oboustranné mytí mokrou cestou (2*767,66)</t>
  </si>
  <si>
    <t>VI</t>
  </si>
  <si>
    <t>např. kanceláře, recepce apod.</t>
  </si>
  <si>
    <t>např. studovny</t>
  </si>
  <si>
    <t>např. umývárny, WC, sprchy, kuchyňky, prádelna, kolárna apod</t>
  </si>
  <si>
    <t>úklid pokojů</t>
  </si>
  <si>
    <t>OKNA BUDOVY  běžnou technikou</t>
  </si>
  <si>
    <t xml:space="preserve">vnitřní žaluzie - oboustranné mytí mokrou cestou </t>
  </si>
  <si>
    <t xml:space="preserve">skleněná plocha výtahových šachet </t>
  </si>
  <si>
    <t>ÚKLID DLE KATEGORIÍ</t>
  </si>
  <si>
    <t>dodavatel nic nevyplňuje, propíše se z listu " VŠ B2 kategorie"</t>
  </si>
  <si>
    <t>Položka</t>
  </si>
  <si>
    <t>(OKNA-SKLA) - VŠ kolej Máchova 20, Plzeň</t>
  </si>
  <si>
    <t>(2NP) - VŠ kolej Máchova 20, Plzeň</t>
  </si>
  <si>
    <t>(5NP) - VŠ kolej Máchova 20, Plzeň</t>
  </si>
  <si>
    <t>(6NP) - VŠ kolej Máchova 20, Plzeň</t>
  </si>
  <si>
    <t>(7NP) - VŠ kolej Máchova 20, Plzeň</t>
  </si>
  <si>
    <t>(8NP) - VŠ kolej Máchova 20, Plzeň</t>
  </si>
  <si>
    <t>(1NP) - VŠ kolej Máchova 20, Plzeň</t>
  </si>
  <si>
    <t>(3NP) - VŠ kolej Máchova 20, Plzeň</t>
  </si>
  <si>
    <t>(4NP) - VŠ kolej Máchova 20, Plzeň</t>
  </si>
  <si>
    <t>MIMOŘÁDNÝ ÚKLID - VŠ kolej Máchova 20, Plzeň</t>
  </si>
  <si>
    <t>Cena za 2 roky</t>
  </si>
  <si>
    <t>Cena za rok</t>
  </si>
  <si>
    <t>např. Vstupní haly, Společné prostory – schodiště, chodby, výtahy apod.</t>
  </si>
  <si>
    <t>2022 – 2024 Zajištění úklidových prací pro vybrané objekty ZČU: Máchova 20, Plzeň</t>
  </si>
  <si>
    <t>Příloha č. 3 - Specifikace Služeb, místa plnění a nabídková (smluvní) cena</t>
  </si>
  <si>
    <t>cena/m2 v Kč bez DPH</t>
  </si>
  <si>
    <t xml:space="preserve">cena / rok v Kč bez DPH:        </t>
  </si>
  <si>
    <t>Všechny ceny jsou uvedeny bez  DPH.</t>
  </si>
  <si>
    <t>Celková nabídková cena bude uvedena v krycím listu nabídky.</t>
  </si>
  <si>
    <t>Celkem</t>
  </si>
  <si>
    <t>dodavatel nic nevyplňuje, propíše se z listu " K doplnění"</t>
  </si>
  <si>
    <t>MIMOŘÁDNÝ ÚKLID (MÚ)</t>
  </si>
  <si>
    <t xml:space="preserve">předvídaný MÚ </t>
  </si>
  <si>
    <t xml:space="preserve">nepředvídaný MÚ - obvyklá doba </t>
  </si>
  <si>
    <t>nepředvídaný MÚ - víkendový  (viz čl. 2.8 Smlouvy)</t>
  </si>
  <si>
    <t>Celková nabídková cena (za 2 roky) v Kč bez DPH:</t>
  </si>
  <si>
    <t>Fakturace všech Služeb bude probíhat na základě skutečné provedeného rozsahu Služeb a jednotkových cen.</t>
  </si>
  <si>
    <t xml:space="preserve">cena za 1 člověkohodinu </t>
  </si>
  <si>
    <r>
      <t>SOUHRN, ZČU v Plzni, Máchova 20, Plzeň</t>
    </r>
    <r>
      <rPr>
        <b/>
        <u val="single"/>
        <sz val="10"/>
        <color theme="1"/>
        <rFont val="Calibri"/>
        <family val="2"/>
        <scheme val="minor"/>
      </rPr>
      <t xml:space="preserve"> </t>
    </r>
    <r>
      <rPr>
        <u val="single"/>
        <sz val="11"/>
        <color theme="1"/>
        <rFont val="Calibri"/>
        <family val="2"/>
        <scheme val="minor"/>
      </rPr>
      <t>(doplní se automaticky po zadání jednotkových cen)</t>
    </r>
  </si>
  <si>
    <t>předpokládaný počet člověkohodin/ rok</t>
  </si>
  <si>
    <t>Druh MÚ</t>
  </si>
  <si>
    <t>Dodavatel doplní pouze jednotkové ceny Služeb, tj. žlutě zvýrazněné prázdné buňky na tomto listu!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</si>
</sst>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Kč&quot;;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.00\ &quot;Kč&quot;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</cellStyleXfs>
  <cellXfs count="190">
    <xf numFmtId="0" fontId="0" fillId="0" borderId="0" xfId="0"/>
    <xf numFmtId="0" fontId="4" fillId="0" borderId="1" xfId="0" applyFont="1" applyFill="1" applyBorder="1" applyProtection="1">
      <protection/>
    </xf>
    <xf numFmtId="0" fontId="6" fillId="0" borderId="1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3" xfId="0" applyFont="1" applyFill="1" applyBorder="1" applyProtection="1">
      <protection/>
    </xf>
    <xf numFmtId="0" fontId="6" fillId="0" borderId="3" xfId="0" applyFont="1" applyFill="1" applyBorder="1" applyAlignment="1" applyProtection="1">
      <alignment horizontal="center"/>
      <protection/>
    </xf>
    <xf numFmtId="2" fontId="4" fillId="0" borderId="1" xfId="20" applyNumberFormat="1" applyFont="1" applyFill="1" applyBorder="1" applyProtection="1">
      <protection/>
    </xf>
    <xf numFmtId="44" fontId="4" fillId="0" borderId="1" xfId="21" applyNumberFormat="1" applyFont="1" applyFill="1" applyBorder="1" applyProtection="1">
      <protection/>
    </xf>
    <xf numFmtId="164" fontId="4" fillId="0" borderId="4" xfId="0" applyNumberFormat="1" applyFont="1" applyFill="1" applyBorder="1" applyProtection="1"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Protection="1">
      <protection/>
    </xf>
    <xf numFmtId="0" fontId="0" fillId="0" borderId="0" xfId="0" applyFont="1" applyBorder="1" applyProtection="1">
      <protection/>
    </xf>
    <xf numFmtId="0" fontId="4" fillId="0" borderId="1" xfId="0" applyNumberFormat="1" applyFont="1" applyFill="1" applyBorder="1" applyAlignment="1" applyProtection="1">
      <alignment horizontal="left" vertical="center" indent="2"/>
      <protection/>
    </xf>
    <xf numFmtId="2" fontId="4" fillId="0" borderId="1" xfId="0" applyNumberFormat="1" applyFont="1" applyFill="1" applyBorder="1" applyAlignment="1" applyProtection="1">
      <alignment horizontal="left" vertical="center" indent="2"/>
      <protection/>
    </xf>
    <xf numFmtId="0" fontId="4" fillId="0" borderId="1" xfId="0" applyFont="1" applyFill="1" applyBorder="1" applyAlignment="1" applyProtection="1">
      <alignment horizontal="left" vertical="center" indent="2"/>
      <protection/>
    </xf>
    <xf numFmtId="0" fontId="4" fillId="0" borderId="3" xfId="0" applyNumberFormat="1" applyFont="1" applyFill="1" applyBorder="1" applyAlignment="1" applyProtection="1">
      <alignment horizontal="left" vertical="center" indent="2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2" fontId="4" fillId="0" borderId="1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left"/>
      <protection/>
    </xf>
    <xf numFmtId="0" fontId="0" fillId="3" borderId="7" xfId="0" applyFont="1" applyFill="1" applyBorder="1" applyAlignment="1" applyProtection="1">
      <alignment/>
      <protection/>
    </xf>
    <xf numFmtId="42" fontId="2" fillId="3" borderId="8" xfId="0" applyNumberFormat="1" applyFont="1" applyFill="1" applyBorder="1" applyAlignment="1" applyProtection="1">
      <alignment/>
      <protection/>
    </xf>
    <xf numFmtId="44" fontId="4" fillId="3" borderId="3" xfId="21" applyFont="1" applyFill="1" applyBorder="1" applyProtection="1">
      <protection/>
    </xf>
    <xf numFmtId="49" fontId="4" fillId="0" borderId="1" xfId="0" applyNumberFormat="1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left"/>
      <protection/>
    </xf>
    <xf numFmtId="0" fontId="4" fillId="0" borderId="5" xfId="0" applyFont="1" applyFill="1" applyBorder="1" applyProtection="1">
      <protection/>
    </xf>
    <xf numFmtId="49" fontId="4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vertical="center" indent="2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2" fontId="4" fillId="0" borderId="5" xfId="0" applyNumberFormat="1" applyFont="1" applyFill="1" applyBorder="1" applyAlignment="1" applyProtection="1">
      <alignment/>
      <protection/>
    </xf>
    <xf numFmtId="2" fontId="4" fillId="0" borderId="5" xfId="20" applyNumberFormat="1" applyFont="1" applyFill="1" applyBorder="1" applyProtection="1">
      <protection/>
    </xf>
    <xf numFmtId="44" fontId="4" fillId="0" borderId="5" xfId="21" applyNumberFormat="1" applyFont="1" applyFill="1" applyBorder="1" applyProtection="1">
      <protection/>
    </xf>
    <xf numFmtId="164" fontId="4" fillId="0" borderId="10" xfId="0" applyNumberFormat="1" applyFont="1" applyFill="1" applyBorder="1" applyProtection="1">
      <protection/>
    </xf>
    <xf numFmtId="2" fontId="4" fillId="0" borderId="5" xfId="0" applyNumberFormat="1" applyFont="1" applyFill="1" applyBorder="1" applyAlignment="1" applyProtection="1">
      <alignment horizontal="left" vertical="center" indent="2"/>
      <protection/>
    </xf>
    <xf numFmtId="49" fontId="4" fillId="0" borderId="3" xfId="0" applyNumberFormat="1" applyFont="1" applyFill="1" applyBorder="1" applyAlignment="1" applyProtection="1">
      <alignment/>
      <protection/>
    </xf>
    <xf numFmtId="2" fontId="4" fillId="0" borderId="3" xfId="0" applyNumberFormat="1" applyFont="1" applyFill="1" applyBorder="1" applyAlignment="1" applyProtection="1">
      <alignment horizontal="left" vertical="center" indent="2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2" fontId="4" fillId="0" borderId="3" xfId="0" applyNumberFormat="1" applyFont="1" applyFill="1" applyBorder="1" applyAlignment="1" applyProtection="1">
      <alignment/>
      <protection/>
    </xf>
    <xf numFmtId="2" fontId="4" fillId="0" borderId="3" xfId="20" applyNumberFormat="1" applyFont="1" applyFill="1" applyBorder="1" applyProtection="1">
      <protection/>
    </xf>
    <xf numFmtId="44" fontId="4" fillId="0" borderId="3" xfId="21" applyNumberFormat="1" applyFont="1" applyFill="1" applyBorder="1" applyProtection="1">
      <protection/>
    </xf>
    <xf numFmtId="164" fontId="4" fillId="0" borderId="11" xfId="0" applyNumberFormat="1" applyFont="1" applyFill="1" applyBorder="1" applyProtection="1">
      <protection/>
    </xf>
    <xf numFmtId="0" fontId="0" fillId="0" borderId="1" xfId="25" applyFill="1" applyBorder="1" applyProtection="1">
      <protection/>
    </xf>
    <xf numFmtId="0" fontId="0" fillId="0" borderId="1" xfId="25" applyNumberFormat="1" applyFill="1" applyBorder="1" applyAlignment="1" applyProtection="1">
      <alignment horizontal="left" vertical="center" indent="2"/>
      <protection/>
    </xf>
    <xf numFmtId="2" fontId="0" fillId="0" borderId="1" xfId="25" applyNumberFormat="1" applyFill="1" applyBorder="1" applyAlignment="1" applyProtection="1">
      <alignment horizontal="left" vertical="center" indent="2"/>
      <protection/>
    </xf>
    <xf numFmtId="2" fontId="0" fillId="0" borderId="1" xfId="25" applyNumberFormat="1" applyFill="1" applyBorder="1" applyAlignment="1" applyProtection="1">
      <alignment/>
      <protection/>
    </xf>
    <xf numFmtId="0" fontId="0" fillId="0" borderId="1" xfId="25" applyFill="1" applyBorder="1" applyAlignment="1" applyProtection="1">
      <alignment horizontal="center"/>
      <protection/>
    </xf>
    <xf numFmtId="2" fontId="0" fillId="0" borderId="1" xfId="25" applyNumberFormat="1" applyFill="1" applyBorder="1" applyProtection="1">
      <protection/>
    </xf>
    <xf numFmtId="44" fontId="0" fillId="0" borderId="1" xfId="25" applyNumberFormat="1" applyFill="1" applyBorder="1" applyProtection="1">
      <protection/>
    </xf>
    <xf numFmtId="164" fontId="0" fillId="0" borderId="4" xfId="25" applyNumberFormat="1" applyFill="1" applyBorder="1" applyProtection="1">
      <protection/>
    </xf>
    <xf numFmtId="0" fontId="8" fillId="4" borderId="3" xfId="0" applyFont="1" applyFill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49" fontId="0" fillId="0" borderId="1" xfId="25" applyNumberFormat="1" applyFont="1" applyFill="1" applyBorder="1" applyAlignment="1" applyProtection="1">
      <alignment/>
      <protection/>
    </xf>
    <xf numFmtId="0" fontId="0" fillId="0" borderId="1" xfId="25" applyNumberFormat="1" applyFont="1" applyFill="1" applyBorder="1" applyAlignment="1" applyProtection="1">
      <alignment horizontal="left" vertical="center" indent="2"/>
      <protection/>
    </xf>
    <xf numFmtId="0" fontId="10" fillId="0" borderId="0" xfId="0" applyFont="1" applyAlignment="1" applyProtection="1">
      <alignment/>
      <protection/>
    </xf>
    <xf numFmtId="0" fontId="0" fillId="5" borderId="1" xfId="25" applyFill="1" applyBorder="1" applyProtection="1">
      <protection/>
    </xf>
    <xf numFmtId="49" fontId="0" fillId="5" borderId="1" xfId="25" applyNumberFormat="1" applyFill="1" applyBorder="1" applyAlignment="1" applyProtection="1">
      <alignment/>
      <protection/>
    </xf>
    <xf numFmtId="0" fontId="0" fillId="5" borderId="1" xfId="25" applyNumberFormat="1" applyFill="1" applyBorder="1" applyAlignment="1" applyProtection="1">
      <alignment horizontal="left" vertical="center" indent="2"/>
      <protection/>
    </xf>
    <xf numFmtId="2" fontId="0" fillId="5" borderId="1" xfId="25" applyNumberFormat="1" applyFill="1" applyBorder="1" applyAlignment="1" applyProtection="1">
      <alignment horizontal="left" vertical="center" indent="2"/>
      <protection/>
    </xf>
    <xf numFmtId="2" fontId="0" fillId="5" borderId="1" xfId="25" applyNumberFormat="1" applyFill="1" applyBorder="1" applyAlignment="1" applyProtection="1">
      <alignment/>
      <protection/>
    </xf>
    <xf numFmtId="0" fontId="0" fillId="5" borderId="1" xfId="25" applyFill="1" applyBorder="1" applyAlignment="1" applyProtection="1">
      <alignment horizontal="center"/>
      <protection/>
    </xf>
    <xf numFmtId="2" fontId="0" fillId="5" borderId="1" xfId="25" applyNumberFormat="1" applyFill="1" applyBorder="1" applyProtection="1">
      <protection/>
    </xf>
    <xf numFmtId="44" fontId="0" fillId="5" borderId="1" xfId="25" applyNumberFormat="1" applyFill="1" applyBorder="1" applyProtection="1">
      <protection/>
    </xf>
    <xf numFmtId="164" fontId="0" fillId="5" borderId="4" xfId="25" applyNumberFormat="1" applyFill="1" applyBorder="1" applyProtection="1">
      <protection/>
    </xf>
    <xf numFmtId="0" fontId="4" fillId="0" borderId="0" xfId="0" applyFont="1" applyFill="1" applyBorder="1" applyProtection="1">
      <protection/>
    </xf>
    <xf numFmtId="2" fontId="0" fillId="0" borderId="0" xfId="0" applyNumberFormat="1" applyFont="1" applyProtection="1">
      <protection/>
    </xf>
    <xf numFmtId="0" fontId="0" fillId="0" borderId="1" xfId="0" applyBorder="1" applyProtection="1">
      <protection/>
    </xf>
    <xf numFmtId="0" fontId="6" fillId="6" borderId="1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6" fillId="6" borderId="12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4" fontId="4" fillId="3" borderId="5" xfId="21" applyFont="1" applyFill="1" applyBorder="1" applyProtection="1">
      <protection/>
    </xf>
    <xf numFmtId="44" fontId="4" fillId="3" borderId="5" xfId="21" applyFont="1" applyFill="1" applyBorder="1" applyProtection="1">
      <protection hidden="1"/>
    </xf>
    <xf numFmtId="0" fontId="10" fillId="0" borderId="0" xfId="0" applyFont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2" fontId="6" fillId="6" borderId="1" xfId="0" applyNumberFormat="1" applyFont="1" applyFill="1" applyBorder="1" applyAlignment="1" applyProtection="1">
      <alignment horizontal="center" vertical="center"/>
      <protection/>
    </xf>
    <xf numFmtId="44" fontId="4" fillId="3" borderId="1" xfId="21" applyFont="1" applyFill="1" applyBorder="1" applyAlignment="1" applyProtection="1">
      <alignment horizontal="center" vertical="center"/>
      <protection/>
    </xf>
    <xf numFmtId="2" fontId="4" fillId="0" borderId="1" xfId="20" applyNumberFormat="1" applyFont="1" applyFill="1" applyBorder="1" applyAlignment="1" applyProtection="1">
      <alignment horizontal="center" vertical="center"/>
      <protection/>
    </xf>
    <xf numFmtId="44" fontId="4" fillId="0" borderId="1" xfId="21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2" fontId="6" fillId="6" borderId="13" xfId="0" applyNumberFormat="1" applyFont="1" applyFill="1" applyBorder="1" applyAlignment="1" applyProtection="1">
      <alignment horizontal="center" vertical="center"/>
      <protection/>
    </xf>
    <xf numFmtId="44" fontId="4" fillId="3" borderId="13" xfId="21" applyFont="1" applyFill="1" applyBorder="1" applyAlignment="1" applyProtection="1">
      <alignment horizontal="center" vertical="center"/>
      <protection/>
    </xf>
    <xf numFmtId="2" fontId="4" fillId="0" borderId="13" xfId="20" applyNumberFormat="1" applyFont="1" applyFill="1" applyBorder="1" applyAlignment="1" applyProtection="1">
      <alignment horizontal="center" vertical="center"/>
      <protection/>
    </xf>
    <xf numFmtId="44" fontId="4" fillId="0" borderId="13" xfId="21" applyNumberFormat="1" applyFont="1" applyFill="1" applyBorder="1" applyAlignment="1" applyProtection="1">
      <alignment horizontal="center" vertical="center"/>
      <protection/>
    </xf>
    <xf numFmtId="164" fontId="4" fillId="0" borderId="14" xfId="0" applyNumberFormat="1" applyFont="1" applyFill="1" applyBorder="1" applyAlignment="1" applyProtection="1">
      <alignment horizontal="center" vertical="center"/>
      <protection/>
    </xf>
    <xf numFmtId="42" fontId="2" fillId="3" borderId="8" xfId="0" applyNumberFormat="1" applyFont="1" applyFill="1" applyBorder="1" applyAlignment="1" applyProtection="1">
      <alignment horizontal="center" vertical="center"/>
      <protection/>
    </xf>
    <xf numFmtId="44" fontId="4" fillId="3" borderId="5" xfId="21" applyFont="1" applyFill="1" applyBorder="1" applyProtection="1">
      <protection locked="0"/>
    </xf>
    <xf numFmtId="0" fontId="4" fillId="0" borderId="15" xfId="0" applyFont="1" applyFill="1" applyBorder="1" applyProtection="1">
      <protection/>
    </xf>
    <xf numFmtId="49" fontId="4" fillId="0" borderId="15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vertical="center" indent="2"/>
      <protection/>
    </xf>
    <xf numFmtId="2" fontId="4" fillId="0" borderId="15" xfId="0" applyNumberFormat="1" applyFont="1" applyFill="1" applyBorder="1" applyAlignment="1" applyProtection="1">
      <alignment horizontal="left" vertical="center" indent="2"/>
      <protection/>
    </xf>
    <xf numFmtId="2" fontId="4" fillId="0" borderId="15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2" fontId="4" fillId="0" borderId="15" xfId="20" applyNumberFormat="1" applyFont="1" applyFill="1" applyBorder="1" applyProtection="1">
      <protection/>
    </xf>
    <xf numFmtId="44" fontId="4" fillId="0" borderId="15" xfId="21" applyNumberFormat="1" applyFont="1" applyFill="1" applyBorder="1" applyProtection="1">
      <protection/>
    </xf>
    <xf numFmtId="164" fontId="4" fillId="0" borderId="16" xfId="0" applyNumberFormat="1" applyFont="1" applyFill="1" applyBorder="1" applyProtection="1">
      <protection/>
    </xf>
    <xf numFmtId="0" fontId="4" fillId="0" borderId="17" xfId="0" applyFont="1" applyFill="1" applyBorder="1" applyAlignment="1" applyProtection="1">
      <alignment horizontal="left"/>
      <protection/>
    </xf>
    <xf numFmtId="44" fontId="4" fillId="3" borderId="1" xfId="21" applyFont="1" applyFill="1" applyBorder="1" applyProtection="1">
      <protection/>
    </xf>
    <xf numFmtId="0" fontId="0" fillId="0" borderId="0" xfId="0" applyAlignment="1" applyProtection="1">
      <alignment horizontal="left"/>
      <protection/>
    </xf>
    <xf numFmtId="0" fontId="6" fillId="5" borderId="5" xfId="0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wrapText="1"/>
      <protection/>
    </xf>
    <xf numFmtId="0" fontId="4" fillId="6" borderId="1" xfId="0" applyFont="1" applyFill="1" applyBorder="1" applyAlignment="1" applyProtection="1">
      <alignment vertical="center" wrapText="1"/>
      <protection/>
    </xf>
    <xf numFmtId="0" fontId="4" fillId="6" borderId="1" xfId="0" applyFont="1" applyFill="1" applyBorder="1" applyAlignment="1" applyProtection="1">
      <alignment horizontal="left"/>
      <protection/>
    </xf>
    <xf numFmtId="0" fontId="6" fillId="7" borderId="1" xfId="0" applyNumberFormat="1" applyFont="1" applyFill="1" applyBorder="1" applyAlignment="1" applyProtection="1">
      <alignment horizontal="center" vertical="center" wrapText="1"/>
      <protection/>
    </xf>
    <xf numFmtId="0" fontId="2" fillId="7" borderId="1" xfId="0" applyFont="1" applyFill="1" applyBorder="1" applyAlignment="1" applyProtection="1">
      <alignment horizontal="center" vertical="center" wrapText="1"/>
      <protection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44" fontId="0" fillId="7" borderId="1" xfId="0" applyNumberFormat="1" applyFill="1" applyBorder="1" applyAlignment="1">
      <alignment horizontal="center" vertical="center" wrapText="1"/>
    </xf>
    <xf numFmtId="165" fontId="0" fillId="0" borderId="1" xfId="0" applyNumberFormat="1" applyFont="1" applyBorder="1" applyAlignment="1" applyProtection="1">
      <alignment vertical="center"/>
      <protection/>
    </xf>
    <xf numFmtId="7" fontId="2" fillId="7" borderId="1" xfId="0" applyNumberFormat="1" applyFont="1" applyFill="1" applyBorder="1" applyAlignment="1" applyProtection="1">
      <alignment vertical="center"/>
      <protection/>
    </xf>
    <xf numFmtId="0" fontId="2" fillId="7" borderId="1" xfId="0" applyFont="1" applyFill="1" applyBorder="1" applyAlignment="1" applyProtection="1">
      <alignment horizontal="center" vertical="center"/>
      <protection/>
    </xf>
    <xf numFmtId="0" fontId="3" fillId="8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10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11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7" fontId="11" fillId="9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 wrapText="1"/>
      <protection/>
    </xf>
    <xf numFmtId="0" fontId="17" fillId="0" borderId="0" xfId="0" applyFont="1" applyBorder="1" applyAlignment="1">
      <alignment horizontal="left" vertical="center"/>
    </xf>
    <xf numFmtId="0" fontId="11" fillId="10" borderId="18" xfId="0" applyFont="1" applyFill="1" applyBorder="1" applyAlignment="1" applyProtection="1">
      <alignment horizontal="center" vertical="center" wrapText="1"/>
      <protection/>
    </xf>
    <xf numFmtId="0" fontId="11" fillId="10" borderId="12" xfId="0" applyFont="1" applyFill="1" applyBorder="1" applyAlignment="1" applyProtection="1">
      <alignment horizontal="center" vertical="center" wrapText="1"/>
      <protection/>
    </xf>
    <xf numFmtId="0" fontId="11" fillId="10" borderId="19" xfId="0" applyFont="1" applyFill="1" applyBorder="1" applyAlignment="1" applyProtection="1">
      <alignment horizontal="center" vertical="center" wrapText="1"/>
      <protection/>
    </xf>
    <xf numFmtId="0" fontId="14" fillId="10" borderId="18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14" fillId="10" borderId="19" xfId="0" applyFont="1" applyFill="1" applyBorder="1" applyAlignment="1">
      <alignment horizontal="center"/>
    </xf>
    <xf numFmtId="0" fontId="6" fillId="7" borderId="1" xfId="0" applyNumberFormat="1" applyFont="1" applyFill="1" applyBorder="1" applyAlignment="1" applyProtection="1">
      <alignment horizontal="right" vertical="center" wrapText="1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20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horizontal="center"/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0" fontId="7" fillId="4" borderId="3" xfId="0" applyFont="1" applyFill="1" applyBorder="1" applyAlignment="1" applyProtection="1">
      <alignment horizontal="center" vertical="center"/>
      <protection/>
    </xf>
    <xf numFmtId="49" fontId="7" fillId="4" borderId="1" xfId="0" applyNumberFormat="1" applyFont="1" applyFill="1" applyBorder="1" applyAlignment="1" applyProtection="1">
      <alignment horizontal="center" vertical="center" wrapText="1"/>
      <protection/>
    </xf>
    <xf numFmtId="49" fontId="7" fillId="4" borderId="3" xfId="0" applyNumberFormat="1" applyFont="1" applyFill="1" applyBorder="1" applyAlignment="1" applyProtection="1">
      <alignment horizontal="center" vertical="center" wrapText="1"/>
      <protection/>
    </xf>
    <xf numFmtId="49" fontId="7" fillId="4" borderId="1" xfId="0" applyNumberFormat="1" applyFont="1" applyFill="1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/>
    </xf>
    <xf numFmtId="0" fontId="7" fillId="4" borderId="21" xfId="0" applyFont="1" applyFill="1" applyBorder="1" applyAlignment="1" applyProtection="1">
      <alignment horizontal="center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0" fontId="6" fillId="6" borderId="22" xfId="0" applyFont="1" applyFill="1" applyBorder="1" applyAlignment="1" applyProtection="1">
      <alignment horizontal="left" vertical="center" wrapText="1"/>
      <protection/>
    </xf>
    <xf numFmtId="0" fontId="6" fillId="6" borderId="23" xfId="0" applyFont="1" applyFill="1" applyBorder="1" applyAlignment="1" applyProtection="1">
      <alignment horizontal="left" vertical="center" wrapText="1"/>
      <protection/>
    </xf>
    <xf numFmtId="0" fontId="6" fillId="6" borderId="24" xfId="0" applyFont="1" applyFill="1" applyBorder="1" applyAlignment="1" applyProtection="1">
      <alignment horizontal="left" vertical="center" wrapText="1"/>
      <protection/>
    </xf>
    <xf numFmtId="0" fontId="6" fillId="6" borderId="18" xfId="0" applyFont="1" applyFill="1" applyBorder="1" applyAlignment="1" applyProtection="1">
      <alignment horizontal="left" vertical="center" wrapText="1"/>
      <protection/>
    </xf>
    <xf numFmtId="0" fontId="6" fillId="6" borderId="12" xfId="0" applyFont="1" applyFill="1" applyBorder="1" applyAlignment="1" applyProtection="1">
      <alignment horizontal="left" vertical="center" wrapText="1"/>
      <protection/>
    </xf>
    <xf numFmtId="0" fontId="6" fillId="6" borderId="19" xfId="0" applyFont="1" applyFill="1" applyBorder="1" applyAlignment="1" applyProtection="1">
      <alignment horizontal="left" vertical="center" wrapText="1"/>
      <protection/>
    </xf>
    <xf numFmtId="0" fontId="2" fillId="3" borderId="25" xfId="0" applyFont="1" applyFill="1" applyBorder="1" applyAlignment="1" applyProtection="1">
      <alignment horizontal="center" vertical="center"/>
      <protection/>
    </xf>
    <xf numFmtId="0" fontId="0" fillId="3" borderId="26" xfId="0" applyFont="1" applyFill="1" applyBorder="1" applyAlignment="1" applyProtection="1">
      <alignment horizontal="center" vertical="center"/>
      <protection/>
    </xf>
    <xf numFmtId="0" fontId="0" fillId="3" borderId="27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center" vertical="center"/>
      <protection/>
    </xf>
    <xf numFmtId="0" fontId="0" fillId="3" borderId="2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7" fillId="4" borderId="28" xfId="0" applyFont="1" applyFill="1" applyBorder="1" applyAlignment="1" applyProtection="1">
      <alignment horizontal="center" vertical="center"/>
      <protection/>
    </xf>
    <xf numFmtId="0" fontId="7" fillId="4" borderId="29" xfId="0" applyFont="1" applyFill="1" applyBorder="1" applyAlignment="1" applyProtection="1">
      <alignment horizontal="center" vertical="center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7" fillId="4" borderId="28" xfId="0" applyFont="1" applyFill="1" applyBorder="1" applyAlignment="1" applyProtection="1">
      <alignment horizontal="center" vertical="center" wrapText="1"/>
      <protection/>
    </xf>
    <xf numFmtId="0" fontId="7" fillId="4" borderId="29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0" fillId="3" borderId="29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9" fillId="11" borderId="7" xfId="23" applyFont="1" applyFill="1" applyBorder="1" applyAlignment="1" applyProtection="1">
      <alignment horizontal="center"/>
      <protection/>
    </xf>
    <xf numFmtId="0" fontId="9" fillId="11" borderId="8" xfId="23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>
      <alignment horizontal="center"/>
      <protection/>
    </xf>
    <xf numFmtId="44" fontId="0" fillId="12" borderId="1" xfId="21" applyFont="1" applyFill="1" applyBorder="1" applyAlignment="1" applyProtection="1">
      <alignment horizontal="center" vertical="center" wrapText="1"/>
      <protection locked="0"/>
    </xf>
    <xf numFmtId="44" fontId="13" fillId="12" borderId="1" xfId="2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left" vertical="center" wrapText="1"/>
      <protection/>
    </xf>
    <xf numFmtId="0" fontId="13" fillId="0" borderId="1" xfId="22" applyNumberFormat="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Normální 2" xfId="22"/>
    <cellStyle name="Excel Built-in Normal" xfId="23"/>
    <cellStyle name="Excel Built-in Normal 1" xfId="24"/>
    <cellStyle name="40 % – Zvýraznění 3" xfId="25"/>
    <cellStyle name="normální 3" xfId="26"/>
  </cellStyles>
  <dxfs count="8"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8.57421875" style="70" customWidth="1"/>
    <col min="2" max="2" width="57.7109375" style="70" customWidth="1"/>
    <col min="3" max="3" width="44.57421875" style="75" bestFit="1" customWidth="1"/>
    <col min="4" max="4" width="14.7109375" style="75" customWidth="1"/>
    <col min="5" max="5" width="17.7109375" style="70" customWidth="1"/>
    <col min="6" max="16384" width="9.140625" style="70" customWidth="1"/>
  </cols>
  <sheetData>
    <row r="1" spans="1:4" ht="21">
      <c r="A1" s="136" t="s">
        <v>848</v>
      </c>
      <c r="B1" s="136"/>
      <c r="C1" s="136"/>
      <c r="D1" s="78"/>
    </row>
    <row r="2" spans="1:4" ht="21">
      <c r="A2" s="137" t="s">
        <v>849</v>
      </c>
      <c r="B2" s="137"/>
      <c r="C2" s="137"/>
      <c r="D2" s="78"/>
    </row>
    <row r="3" spans="1:4" ht="21">
      <c r="A3" s="111"/>
      <c r="B3" s="111"/>
      <c r="C3" s="111"/>
      <c r="D3" s="78"/>
    </row>
    <row r="4" spans="1:4" ht="21">
      <c r="A4" s="127" t="s">
        <v>866</v>
      </c>
      <c r="B4" s="111"/>
      <c r="C4" s="111"/>
      <c r="D4" s="78"/>
    </row>
    <row r="5" spans="1:4" ht="21" customHeight="1">
      <c r="A5" s="138" t="s">
        <v>832</v>
      </c>
      <c r="B5" s="139"/>
      <c r="C5" s="139"/>
      <c r="D5" s="140"/>
    </row>
    <row r="6" spans="1:4" ht="30">
      <c r="A6" s="119" t="s">
        <v>834</v>
      </c>
      <c r="B6" s="120" t="s">
        <v>1</v>
      </c>
      <c r="C6" s="119" t="s">
        <v>3</v>
      </c>
      <c r="D6" s="121" t="s">
        <v>850</v>
      </c>
    </row>
    <row r="7" spans="1:4" ht="30">
      <c r="A7" s="112">
        <v>1</v>
      </c>
      <c r="B7" s="113" t="s">
        <v>847</v>
      </c>
      <c r="C7" s="114" t="s">
        <v>29</v>
      </c>
      <c r="D7" s="185"/>
    </row>
    <row r="8" spans="1:4" ht="15">
      <c r="A8" s="112">
        <v>2</v>
      </c>
      <c r="B8" s="113" t="s">
        <v>825</v>
      </c>
      <c r="C8" s="114" t="s">
        <v>31</v>
      </c>
      <c r="D8" s="185"/>
    </row>
    <row r="9" spans="1:4" ht="15">
      <c r="A9" s="112">
        <v>3</v>
      </c>
      <c r="B9" s="113" t="s">
        <v>826</v>
      </c>
      <c r="C9" s="114" t="s">
        <v>814</v>
      </c>
      <c r="D9" s="185"/>
    </row>
    <row r="10" spans="1:4" ht="15">
      <c r="A10" s="112">
        <v>4</v>
      </c>
      <c r="B10" s="113" t="s">
        <v>827</v>
      </c>
      <c r="C10" s="114" t="s">
        <v>30</v>
      </c>
      <c r="D10" s="185"/>
    </row>
    <row r="11" spans="1:4" ht="15">
      <c r="A11" s="130">
        <v>5</v>
      </c>
      <c r="B11" s="115" t="s">
        <v>829</v>
      </c>
      <c r="C11" s="129" t="s">
        <v>819</v>
      </c>
      <c r="D11" s="185"/>
    </row>
    <row r="12" spans="1:4" ht="15">
      <c r="A12" s="130"/>
      <c r="B12" s="116" t="s">
        <v>830</v>
      </c>
      <c r="C12" s="129"/>
      <c r="D12" s="185"/>
    </row>
    <row r="13" spans="1:4" ht="15">
      <c r="A13" s="130"/>
      <c r="B13" s="117" t="s">
        <v>831</v>
      </c>
      <c r="C13" s="129"/>
      <c r="D13" s="185"/>
    </row>
    <row r="14" spans="1:4" ht="15">
      <c r="A14" s="112">
        <v>6</v>
      </c>
      <c r="B14" s="113" t="s">
        <v>828</v>
      </c>
      <c r="C14" s="114" t="s">
        <v>824</v>
      </c>
      <c r="D14" s="185"/>
    </row>
    <row r="15" spans="1:4" ht="15">
      <c r="A15" s="71"/>
      <c r="B15" s="72"/>
      <c r="C15" s="74"/>
      <c r="D15" s="74"/>
    </row>
    <row r="16" spans="1:4" ht="21">
      <c r="A16" s="141" t="s">
        <v>856</v>
      </c>
      <c r="B16" s="142"/>
      <c r="C16" s="142"/>
      <c r="D16" s="143"/>
    </row>
    <row r="17" spans="1:4" ht="30">
      <c r="A17" s="118" t="s">
        <v>834</v>
      </c>
      <c r="B17" s="118" t="s">
        <v>865</v>
      </c>
      <c r="C17" s="118" t="s">
        <v>864</v>
      </c>
      <c r="D17" s="118" t="s">
        <v>862</v>
      </c>
    </row>
    <row r="18" spans="1:4" ht="15">
      <c r="A18" s="187">
        <v>1</v>
      </c>
      <c r="B18" s="188" t="s">
        <v>857</v>
      </c>
      <c r="C18" s="189">
        <v>176</v>
      </c>
      <c r="D18" s="186"/>
    </row>
    <row r="19" spans="1:4" ht="15">
      <c r="A19" s="187">
        <v>2</v>
      </c>
      <c r="B19" s="188" t="s">
        <v>858</v>
      </c>
      <c r="C19" s="189">
        <v>25</v>
      </c>
      <c r="D19" s="186"/>
    </row>
    <row r="20" spans="1:4" ht="15">
      <c r="A20" s="187">
        <v>3</v>
      </c>
      <c r="B20" s="188" t="s">
        <v>859</v>
      </c>
      <c r="C20" s="189">
        <v>32</v>
      </c>
      <c r="D20" s="186"/>
    </row>
    <row r="21" spans="1:4" ht="15" customHeight="1">
      <c r="A21" s="144" t="s">
        <v>851</v>
      </c>
      <c r="B21" s="144"/>
      <c r="C21" s="144"/>
      <c r="D21" s="122">
        <f>C18*D18+C19*D19+C20*D20</f>
        <v>0</v>
      </c>
    </row>
    <row r="23" spans="1:4" ht="21">
      <c r="A23" s="132" t="s">
        <v>860</v>
      </c>
      <c r="B23" s="132"/>
      <c r="C23" s="134">
        <f>E40</f>
        <v>0</v>
      </c>
      <c r="D23" s="134"/>
    </row>
    <row r="24" spans="1:3" ht="15">
      <c r="A24" s="111" t="s">
        <v>853</v>
      </c>
      <c r="B24" s="111"/>
      <c r="C24" s="111"/>
    </row>
    <row r="25" spans="1:4" ht="15">
      <c r="A25" s="131" t="s">
        <v>852</v>
      </c>
      <c r="B25" s="131"/>
      <c r="C25" s="131"/>
      <c r="D25" s="131"/>
    </row>
    <row r="26" spans="1:4" ht="15">
      <c r="A26" s="133" t="s">
        <v>861</v>
      </c>
      <c r="B26" s="133"/>
      <c r="C26" s="133"/>
      <c r="D26" s="133"/>
    </row>
    <row r="28" spans="1:5" ht="21">
      <c r="A28" s="128" t="s">
        <v>863</v>
      </c>
      <c r="B28" s="128"/>
      <c r="C28" s="128"/>
      <c r="D28" s="11"/>
      <c r="E28" s="11"/>
    </row>
    <row r="29" spans="1:5" ht="15">
      <c r="A29" s="125" t="s">
        <v>28</v>
      </c>
      <c r="B29" s="125" t="s">
        <v>24</v>
      </c>
      <c r="C29" s="126" t="s">
        <v>1</v>
      </c>
      <c r="D29" s="126" t="s">
        <v>846</v>
      </c>
      <c r="E29" s="126" t="s">
        <v>845</v>
      </c>
    </row>
    <row r="30" spans="1:5" ht="15">
      <c r="A30" s="110">
        <v>1</v>
      </c>
      <c r="B30" s="68" t="s">
        <v>36</v>
      </c>
      <c r="C30" s="68" t="s">
        <v>835</v>
      </c>
      <c r="D30" s="123">
        <f>'VŠ B2 (OKNA-SKLA)'!U9</f>
        <v>0</v>
      </c>
      <c r="E30" s="123">
        <f>D30*2</f>
        <v>0</v>
      </c>
    </row>
    <row r="31" spans="1:5" ht="15">
      <c r="A31" s="110">
        <v>2</v>
      </c>
      <c r="B31" s="68" t="s">
        <v>36</v>
      </c>
      <c r="C31" s="68" t="s">
        <v>841</v>
      </c>
      <c r="D31" s="123">
        <f>'VŠ B2 (1NP)'!U23</f>
        <v>0</v>
      </c>
      <c r="E31" s="123">
        <f aca="true" t="shared" si="0" ref="E31:E39">D31*2</f>
        <v>0</v>
      </c>
    </row>
    <row r="32" spans="1:5" ht="15">
      <c r="A32" s="110">
        <v>3</v>
      </c>
      <c r="B32" s="68" t="s">
        <v>36</v>
      </c>
      <c r="C32" s="68" t="s">
        <v>836</v>
      </c>
      <c r="D32" s="123">
        <f>'VŠ B2 (2NP)'!U101</f>
        <v>0</v>
      </c>
      <c r="E32" s="123">
        <f t="shared" si="0"/>
        <v>0</v>
      </c>
    </row>
    <row r="33" spans="1:5" ht="15">
      <c r="A33" s="110">
        <v>4</v>
      </c>
      <c r="B33" s="68" t="s">
        <v>36</v>
      </c>
      <c r="C33" s="68" t="s">
        <v>842</v>
      </c>
      <c r="D33" s="123">
        <f>'VŠ B2 (3NP)'!U101</f>
        <v>0</v>
      </c>
      <c r="E33" s="123">
        <f t="shared" si="0"/>
        <v>0</v>
      </c>
    </row>
    <row r="34" spans="1:5" ht="15">
      <c r="A34" s="110">
        <v>5</v>
      </c>
      <c r="B34" s="68" t="s">
        <v>36</v>
      </c>
      <c r="C34" s="68" t="s">
        <v>843</v>
      </c>
      <c r="D34" s="123">
        <f>'VŠ B2 (4NP)'!U101</f>
        <v>0</v>
      </c>
      <c r="E34" s="123">
        <f t="shared" si="0"/>
        <v>0</v>
      </c>
    </row>
    <row r="35" spans="1:5" ht="15">
      <c r="A35" s="110">
        <v>6</v>
      </c>
      <c r="B35" s="68" t="s">
        <v>36</v>
      </c>
      <c r="C35" s="68" t="s">
        <v>837</v>
      </c>
      <c r="D35" s="123">
        <f>'VŠ B2 (5NP)'!U101</f>
        <v>0</v>
      </c>
      <c r="E35" s="123">
        <f t="shared" si="0"/>
        <v>0</v>
      </c>
    </row>
    <row r="36" spans="1:5" ht="15">
      <c r="A36" s="110">
        <v>7</v>
      </c>
      <c r="B36" s="68" t="s">
        <v>36</v>
      </c>
      <c r="C36" s="68" t="s">
        <v>838</v>
      </c>
      <c r="D36" s="123">
        <f>'VŠ B2 (6NP)'!U101</f>
        <v>0</v>
      </c>
      <c r="E36" s="123">
        <f t="shared" si="0"/>
        <v>0</v>
      </c>
    </row>
    <row r="37" spans="1:5" ht="15">
      <c r="A37" s="110">
        <v>8</v>
      </c>
      <c r="B37" s="68" t="s">
        <v>36</v>
      </c>
      <c r="C37" s="68" t="s">
        <v>839</v>
      </c>
      <c r="D37" s="123">
        <f>'VŠ B2 (7NP)'!U101</f>
        <v>0</v>
      </c>
      <c r="E37" s="123">
        <f t="shared" si="0"/>
        <v>0</v>
      </c>
    </row>
    <row r="38" spans="1:5" ht="15">
      <c r="A38" s="110">
        <v>9</v>
      </c>
      <c r="B38" s="68" t="s">
        <v>36</v>
      </c>
      <c r="C38" s="68" t="s">
        <v>840</v>
      </c>
      <c r="D38" s="123">
        <f>'VŠ B2 (8NP)'!U101</f>
        <v>0</v>
      </c>
      <c r="E38" s="123">
        <f t="shared" si="0"/>
        <v>0</v>
      </c>
    </row>
    <row r="39" spans="1:5" ht="15">
      <c r="A39" s="110">
        <v>10</v>
      </c>
      <c r="B39" s="68" t="s">
        <v>36</v>
      </c>
      <c r="C39" s="68" t="s">
        <v>844</v>
      </c>
      <c r="D39" s="123">
        <f>D21</f>
        <v>0</v>
      </c>
      <c r="E39" s="123">
        <f t="shared" si="0"/>
        <v>0</v>
      </c>
    </row>
    <row r="40" spans="1:5" ht="15">
      <c r="A40" s="135" t="s">
        <v>19</v>
      </c>
      <c r="B40" s="135"/>
      <c r="C40" s="135"/>
      <c r="D40" s="124">
        <f>SUM(D30:D39)</f>
        <v>0</v>
      </c>
      <c r="E40" s="124">
        <f>SUM(E30:E39)</f>
        <v>0</v>
      </c>
    </row>
    <row r="42" spans="1:4" ht="15">
      <c r="A42" s="131" t="s">
        <v>852</v>
      </c>
      <c r="B42" s="131"/>
      <c r="C42" s="131"/>
      <c r="D42" s="131"/>
    </row>
  </sheetData>
  <sheetProtection algorithmName="SHA-512" hashValue="2b+20ysZrqQsBrLC7q1+0ZqMdwTH2s9iHYtppoLYEINx69R8Xd12NgqNrYQNCB0q81+se07N+tlCXDmj8C0hGg==" saltValue="CsGLP5TDU+T6iKqRewel9Q==" spinCount="100000" sheet="1" objects="1" scenarios="1" selectLockedCells="1"/>
  <protectedRanges>
    <protectedRange sqref="D7:D14 D18:D20" name="Oblast1"/>
  </protectedRanges>
  <mergeCells count="14">
    <mergeCell ref="A1:C1"/>
    <mergeCell ref="A2:C2"/>
    <mergeCell ref="A5:D5"/>
    <mergeCell ref="A16:D16"/>
    <mergeCell ref="A21:C21"/>
    <mergeCell ref="A28:C28"/>
    <mergeCell ref="C11:C13"/>
    <mergeCell ref="A11:A13"/>
    <mergeCell ref="A42:D42"/>
    <mergeCell ref="A23:B23"/>
    <mergeCell ref="A25:D25"/>
    <mergeCell ref="A26:D26"/>
    <mergeCell ref="C23:D23"/>
    <mergeCell ref="A40:C40"/>
  </mergeCells>
  <conditionalFormatting sqref="A19:B19">
    <cfRule type="cellIs" priority="5" dxfId="1" operator="greaterThanOrEqual">
      <formula>1</formula>
    </cfRule>
  </conditionalFormatting>
  <conditionalFormatting sqref="A18:B18">
    <cfRule type="containsBlanks" priority="10" dxfId="0">
      <formula>LEN(TRIM(A18))=0</formula>
    </cfRule>
  </conditionalFormatting>
  <conditionalFormatting sqref="A18:B18">
    <cfRule type="cellIs" priority="9" dxfId="1" operator="greaterThanOrEqual">
      <formula>1</formula>
    </cfRule>
  </conditionalFormatting>
  <conditionalFormatting sqref="A20">
    <cfRule type="containsBlanks" priority="8" dxfId="0">
      <formula>LEN(TRIM(A20))=0</formula>
    </cfRule>
  </conditionalFormatting>
  <conditionalFormatting sqref="A20">
    <cfRule type="cellIs" priority="7" dxfId="1" operator="greaterThanOrEqual">
      <formula>1</formula>
    </cfRule>
  </conditionalFormatting>
  <conditionalFormatting sqref="A19:B19">
    <cfRule type="containsBlanks" priority="6" dxfId="0">
      <formula>LEN(TRIM(A19))=0</formula>
    </cfRule>
  </conditionalFormatting>
  <conditionalFormatting sqref="B20">
    <cfRule type="cellIs" priority="1" dxfId="1" operator="greaterThanOrEqual">
      <formula>1</formula>
    </cfRule>
  </conditionalFormatting>
  <conditionalFormatting sqref="B20">
    <cfRule type="containsBlanks" priority="2" dxfId="0">
      <formula>LEN(TRIM(B20))=0</formula>
    </cfRule>
  </conditionalFormatting>
  <printOptions/>
  <pageMargins left="0.25" right="0.25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1"/>
  <sheetViews>
    <sheetView workbookViewId="0" topLeftCell="A82">
      <selection activeCell="G42" sqref="G42"/>
    </sheetView>
  </sheetViews>
  <sheetFormatPr defaultColWidth="9.140625" defaultRowHeight="15"/>
  <cols>
    <col min="5" max="5" width="18.28125" style="0" bestFit="1" customWidth="1"/>
    <col min="6" max="6" width="9.28125" style="0" bestFit="1" customWidth="1"/>
    <col min="19" max="19" width="9.7109375" style="0" bestFit="1" customWidth="1"/>
    <col min="20" max="20" width="13.8515625" style="0" customWidth="1"/>
    <col min="21" max="21" width="10.00390625" style="0" customWidth="1"/>
  </cols>
  <sheetData>
    <row r="1" spans="1:21" ht="21">
      <c r="A1" s="56" t="s">
        <v>171</v>
      </c>
      <c r="B1" s="56"/>
      <c r="C1" s="56"/>
      <c r="D1" s="56"/>
      <c r="E1" s="56"/>
      <c r="F1" s="56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ht="15.75" thickBot="1">
      <c r="A2" t="s">
        <v>855</v>
      </c>
    </row>
    <row r="3" spans="1:21" ht="15">
      <c r="A3" s="166" t="s">
        <v>20</v>
      </c>
      <c r="B3" s="169" t="s">
        <v>24</v>
      </c>
      <c r="C3" s="158" t="s">
        <v>0</v>
      </c>
      <c r="D3" s="175" t="s">
        <v>53</v>
      </c>
      <c r="E3" s="158" t="s">
        <v>1</v>
      </c>
      <c r="F3" s="158" t="s">
        <v>2</v>
      </c>
      <c r="G3" s="158" t="s">
        <v>3</v>
      </c>
      <c r="H3" s="158" t="s">
        <v>4</v>
      </c>
      <c r="I3" s="158" t="s">
        <v>5</v>
      </c>
      <c r="J3" s="158"/>
      <c r="K3" s="158"/>
      <c r="L3" s="158"/>
      <c r="M3" s="158"/>
      <c r="N3" s="158"/>
      <c r="O3" s="158"/>
      <c r="P3" s="158"/>
      <c r="Q3" s="159"/>
      <c r="R3" s="158" t="s">
        <v>6</v>
      </c>
      <c r="S3" s="158" t="s">
        <v>7</v>
      </c>
      <c r="T3" s="158" t="s">
        <v>8</v>
      </c>
      <c r="U3" s="148" t="s">
        <v>22</v>
      </c>
    </row>
    <row r="4" spans="1:21" ht="15">
      <c r="A4" s="167"/>
      <c r="B4" s="170"/>
      <c r="C4" s="152"/>
      <c r="D4" s="178"/>
      <c r="E4" s="152"/>
      <c r="F4" s="152"/>
      <c r="G4" s="152"/>
      <c r="H4" s="152"/>
      <c r="I4" s="151" t="s">
        <v>9</v>
      </c>
      <c r="J4" s="151"/>
      <c r="K4" s="151" t="s">
        <v>10</v>
      </c>
      <c r="L4" s="151"/>
      <c r="M4" s="152" t="s">
        <v>11</v>
      </c>
      <c r="N4" s="152" t="s">
        <v>12</v>
      </c>
      <c r="O4" s="154" t="s">
        <v>13</v>
      </c>
      <c r="P4" s="154" t="s">
        <v>18</v>
      </c>
      <c r="Q4" s="156" t="s">
        <v>23</v>
      </c>
      <c r="R4" s="152"/>
      <c r="S4" s="152"/>
      <c r="T4" s="152"/>
      <c r="U4" s="149"/>
    </row>
    <row r="5" spans="1:21" ht="15.75" thickBot="1">
      <c r="A5" s="168"/>
      <c r="B5" s="171"/>
      <c r="C5" s="153"/>
      <c r="D5" s="179"/>
      <c r="E5" s="153"/>
      <c r="F5" s="153"/>
      <c r="G5" s="153"/>
      <c r="H5" s="153"/>
      <c r="I5" s="52" t="s">
        <v>14</v>
      </c>
      <c r="J5" s="52" t="s">
        <v>15</v>
      </c>
      <c r="K5" s="53" t="s">
        <v>16</v>
      </c>
      <c r="L5" s="53" t="s">
        <v>17</v>
      </c>
      <c r="M5" s="153"/>
      <c r="N5" s="153"/>
      <c r="O5" s="155"/>
      <c r="P5" s="155"/>
      <c r="Q5" s="157"/>
      <c r="R5" s="153"/>
      <c r="S5" s="153"/>
      <c r="T5" s="153"/>
      <c r="U5" s="150"/>
    </row>
    <row r="6" spans="1:21" ht="15">
      <c r="A6" s="27">
        <v>1</v>
      </c>
      <c r="B6" s="28" t="s">
        <v>36</v>
      </c>
      <c r="C6" s="28" t="s">
        <v>703</v>
      </c>
      <c r="D6" s="29" t="s">
        <v>704</v>
      </c>
      <c r="E6" s="30" t="s">
        <v>813</v>
      </c>
      <c r="F6" s="36" t="s">
        <v>33</v>
      </c>
      <c r="G6" s="31" t="s">
        <v>29</v>
      </c>
      <c r="H6" s="32">
        <v>17.55</v>
      </c>
      <c r="I6" s="21"/>
      <c r="J6" s="21">
        <v>1</v>
      </c>
      <c r="K6" s="21"/>
      <c r="L6" s="21"/>
      <c r="M6" s="21">
        <v>1</v>
      </c>
      <c r="N6" s="21"/>
      <c r="O6" s="21"/>
      <c r="P6" s="21"/>
      <c r="Q6" s="21">
        <v>1</v>
      </c>
      <c r="R6" s="76">
        <f>'K doplnění'!$D$7</f>
        <v>0</v>
      </c>
      <c r="S6" s="33">
        <f aca="true" t="shared" si="0" ref="S6:S69">((H6*30.4167*I6)+(H6*21*J6)+(H6*4.3452*K6)+(H6*4.3452*L6)+(H6*4.3452*M6)+(H6*N6)+(H6*O6/3)+(H6*P6/6)+(H6*Q6/12))</f>
        <v>446.27076</v>
      </c>
      <c r="T6" s="34">
        <f aca="true" t="shared" si="1" ref="T6:T69">S6*R6</f>
        <v>0</v>
      </c>
      <c r="U6" s="35">
        <f aca="true" t="shared" si="2" ref="U6:U69">12*T6</f>
        <v>0</v>
      </c>
    </row>
    <row r="7" spans="1:21" ht="15">
      <c r="A7" s="27">
        <v>2</v>
      </c>
      <c r="B7" s="1" t="s">
        <v>36</v>
      </c>
      <c r="C7" s="28" t="s">
        <v>703</v>
      </c>
      <c r="D7" s="29" t="s">
        <v>705</v>
      </c>
      <c r="E7" s="15" t="s">
        <v>32</v>
      </c>
      <c r="F7" s="16" t="s">
        <v>33</v>
      </c>
      <c r="G7" s="31" t="s">
        <v>29</v>
      </c>
      <c r="H7" s="20">
        <v>46.05</v>
      </c>
      <c r="I7" s="2"/>
      <c r="J7" s="2">
        <v>1</v>
      </c>
      <c r="K7" s="2"/>
      <c r="L7" s="2"/>
      <c r="M7" s="2">
        <v>1</v>
      </c>
      <c r="N7" s="2"/>
      <c r="O7" s="2"/>
      <c r="P7" s="2"/>
      <c r="Q7" s="21">
        <v>1</v>
      </c>
      <c r="R7" s="76">
        <f>'K doplnění'!$D$7</f>
        <v>0</v>
      </c>
      <c r="S7" s="6">
        <f t="shared" si="0"/>
        <v>1170.98396</v>
      </c>
      <c r="T7" s="7">
        <f t="shared" si="1"/>
        <v>0</v>
      </c>
      <c r="U7" s="8">
        <f t="shared" si="2"/>
        <v>0</v>
      </c>
    </row>
    <row r="8" spans="1:21" ht="15">
      <c r="A8" s="27">
        <v>3</v>
      </c>
      <c r="B8" s="1" t="s">
        <v>36</v>
      </c>
      <c r="C8" s="28" t="s">
        <v>703</v>
      </c>
      <c r="D8" s="29" t="s">
        <v>706</v>
      </c>
      <c r="E8" s="15" t="s">
        <v>32</v>
      </c>
      <c r="F8" s="16" t="s">
        <v>33</v>
      </c>
      <c r="G8" s="31" t="s">
        <v>29</v>
      </c>
      <c r="H8" s="20">
        <v>11.97</v>
      </c>
      <c r="I8" s="2"/>
      <c r="J8" s="2">
        <v>1</v>
      </c>
      <c r="K8" s="2"/>
      <c r="L8" s="2"/>
      <c r="M8" s="2">
        <v>1</v>
      </c>
      <c r="N8" s="2"/>
      <c r="O8" s="2"/>
      <c r="P8" s="2"/>
      <c r="Q8" s="21">
        <v>1</v>
      </c>
      <c r="R8" s="76">
        <f>'K doplnění'!$D$7</f>
        <v>0</v>
      </c>
      <c r="S8" s="6">
        <f t="shared" si="0"/>
        <v>304.379544</v>
      </c>
      <c r="T8" s="7">
        <f t="shared" si="1"/>
        <v>0</v>
      </c>
      <c r="U8" s="8">
        <f t="shared" si="2"/>
        <v>0</v>
      </c>
    </row>
    <row r="9" spans="1:21" ht="15">
      <c r="A9" s="27">
        <v>4</v>
      </c>
      <c r="B9" s="1" t="s">
        <v>36</v>
      </c>
      <c r="C9" s="28" t="s">
        <v>703</v>
      </c>
      <c r="D9" s="29" t="s">
        <v>707</v>
      </c>
      <c r="E9" s="15" t="s">
        <v>813</v>
      </c>
      <c r="F9" s="16" t="s">
        <v>33</v>
      </c>
      <c r="G9" s="31" t="s">
        <v>29</v>
      </c>
      <c r="H9" s="20">
        <v>17.55</v>
      </c>
      <c r="I9" s="2"/>
      <c r="J9" s="2">
        <v>1</v>
      </c>
      <c r="K9" s="2"/>
      <c r="L9" s="2"/>
      <c r="M9" s="2">
        <v>1</v>
      </c>
      <c r="N9" s="2"/>
      <c r="O9" s="2"/>
      <c r="P9" s="2"/>
      <c r="Q9" s="21">
        <v>1</v>
      </c>
      <c r="R9" s="76">
        <f>'K doplnění'!$D$7</f>
        <v>0</v>
      </c>
      <c r="S9" s="6">
        <f t="shared" si="0"/>
        <v>446.27076</v>
      </c>
      <c r="T9" s="7">
        <f t="shared" si="1"/>
        <v>0</v>
      </c>
      <c r="U9" s="8">
        <f t="shared" si="2"/>
        <v>0</v>
      </c>
    </row>
    <row r="10" spans="1:21" ht="15">
      <c r="A10" s="27">
        <v>5</v>
      </c>
      <c r="B10" s="1" t="s">
        <v>36</v>
      </c>
      <c r="C10" s="28" t="s">
        <v>703</v>
      </c>
      <c r="D10" s="29" t="s">
        <v>708</v>
      </c>
      <c r="E10" s="15" t="s">
        <v>32</v>
      </c>
      <c r="F10" s="16" t="s">
        <v>33</v>
      </c>
      <c r="G10" s="31" t="s">
        <v>29</v>
      </c>
      <c r="H10" s="20">
        <v>46.05</v>
      </c>
      <c r="I10" s="2"/>
      <c r="J10" s="2">
        <v>1</v>
      </c>
      <c r="K10" s="2"/>
      <c r="L10" s="2"/>
      <c r="M10" s="2">
        <v>1</v>
      </c>
      <c r="N10" s="2"/>
      <c r="O10" s="2"/>
      <c r="P10" s="2"/>
      <c r="Q10" s="21">
        <v>1</v>
      </c>
      <c r="R10" s="76">
        <f>'K doplnění'!$D$7</f>
        <v>0</v>
      </c>
      <c r="S10" s="6">
        <f t="shared" si="0"/>
        <v>1170.98396</v>
      </c>
      <c r="T10" s="7">
        <f t="shared" si="1"/>
        <v>0</v>
      </c>
      <c r="U10" s="8">
        <f t="shared" si="2"/>
        <v>0</v>
      </c>
    </row>
    <row r="11" spans="1:21" ht="15">
      <c r="A11" s="27">
        <v>6</v>
      </c>
      <c r="B11" s="1" t="s">
        <v>36</v>
      </c>
      <c r="C11" s="28" t="s">
        <v>703</v>
      </c>
      <c r="D11" s="26" t="s">
        <v>709</v>
      </c>
      <c r="E11" s="15">
        <v>736</v>
      </c>
      <c r="F11" s="16" t="s">
        <v>33</v>
      </c>
      <c r="G11" s="19" t="s">
        <v>824</v>
      </c>
      <c r="H11" s="20">
        <v>1.5</v>
      </c>
      <c r="I11" s="2"/>
      <c r="J11" s="2"/>
      <c r="K11" s="2"/>
      <c r="L11" s="2"/>
      <c r="M11" s="2"/>
      <c r="N11" s="2"/>
      <c r="O11" s="2"/>
      <c r="P11" s="2"/>
      <c r="Q11" s="2">
        <v>1</v>
      </c>
      <c r="R11" s="76">
        <f>'K doplnění'!$D$14</f>
        <v>0</v>
      </c>
      <c r="S11" s="6">
        <f t="shared" si="0"/>
        <v>0.125</v>
      </c>
      <c r="T11" s="7">
        <f t="shared" si="1"/>
        <v>0</v>
      </c>
      <c r="U11" s="8">
        <f t="shared" si="2"/>
        <v>0</v>
      </c>
    </row>
    <row r="12" spans="1:21" ht="15">
      <c r="A12" s="27">
        <v>7</v>
      </c>
      <c r="B12" s="1" t="s">
        <v>36</v>
      </c>
      <c r="C12" s="28" t="s">
        <v>703</v>
      </c>
      <c r="D12" s="26" t="s">
        <v>710</v>
      </c>
      <c r="E12" s="15">
        <v>736</v>
      </c>
      <c r="F12" s="16" t="s">
        <v>33</v>
      </c>
      <c r="G12" s="19" t="s">
        <v>824</v>
      </c>
      <c r="H12" s="20">
        <v>2.33</v>
      </c>
      <c r="I12" s="2"/>
      <c r="J12" s="2"/>
      <c r="K12" s="2"/>
      <c r="L12" s="2"/>
      <c r="M12" s="2"/>
      <c r="N12" s="2"/>
      <c r="O12" s="2"/>
      <c r="P12" s="2"/>
      <c r="Q12" s="2">
        <v>1</v>
      </c>
      <c r="R12" s="76">
        <f>'K doplnění'!$D$14</f>
        <v>0</v>
      </c>
      <c r="S12" s="6">
        <f t="shared" si="0"/>
        <v>0.19416666666666668</v>
      </c>
      <c r="T12" s="7">
        <f t="shared" si="1"/>
        <v>0</v>
      </c>
      <c r="U12" s="8">
        <f t="shared" si="2"/>
        <v>0</v>
      </c>
    </row>
    <row r="13" spans="1:21" ht="15">
      <c r="A13" s="27">
        <v>8</v>
      </c>
      <c r="B13" s="1" t="s">
        <v>36</v>
      </c>
      <c r="C13" s="28" t="s">
        <v>703</v>
      </c>
      <c r="D13" s="26" t="s">
        <v>711</v>
      </c>
      <c r="E13" s="15">
        <v>736</v>
      </c>
      <c r="F13" s="16" t="s">
        <v>34</v>
      </c>
      <c r="G13" s="19" t="s">
        <v>824</v>
      </c>
      <c r="H13" s="20">
        <v>8.28</v>
      </c>
      <c r="I13" s="2"/>
      <c r="J13" s="2"/>
      <c r="K13" s="2"/>
      <c r="L13" s="2"/>
      <c r="M13" s="2"/>
      <c r="N13" s="2"/>
      <c r="O13" s="2"/>
      <c r="P13" s="2"/>
      <c r="Q13" s="2">
        <v>1</v>
      </c>
      <c r="R13" s="76">
        <f>'K doplnění'!$D$14</f>
        <v>0</v>
      </c>
      <c r="S13" s="6">
        <f t="shared" si="0"/>
        <v>0.69</v>
      </c>
      <c r="T13" s="7">
        <f t="shared" si="1"/>
        <v>0</v>
      </c>
      <c r="U13" s="8">
        <f t="shared" si="2"/>
        <v>0</v>
      </c>
    </row>
    <row r="14" spans="1:21" ht="15">
      <c r="A14" s="27">
        <v>9</v>
      </c>
      <c r="B14" s="1" t="s">
        <v>36</v>
      </c>
      <c r="C14" s="28" t="s">
        <v>703</v>
      </c>
      <c r="D14" s="26" t="s">
        <v>712</v>
      </c>
      <c r="E14" s="15">
        <v>735</v>
      </c>
      <c r="F14" s="16" t="s">
        <v>33</v>
      </c>
      <c r="G14" s="19" t="s">
        <v>824</v>
      </c>
      <c r="H14" s="20">
        <v>1.5</v>
      </c>
      <c r="I14" s="2"/>
      <c r="J14" s="2"/>
      <c r="K14" s="2"/>
      <c r="L14" s="2"/>
      <c r="M14" s="2"/>
      <c r="N14" s="2"/>
      <c r="O14" s="2"/>
      <c r="P14" s="2"/>
      <c r="Q14" s="2">
        <v>1</v>
      </c>
      <c r="R14" s="76">
        <f>'K doplnění'!$D$14</f>
        <v>0</v>
      </c>
      <c r="S14" s="6">
        <f t="shared" si="0"/>
        <v>0.125</v>
      </c>
      <c r="T14" s="7">
        <f t="shared" si="1"/>
        <v>0</v>
      </c>
      <c r="U14" s="8">
        <f t="shared" si="2"/>
        <v>0</v>
      </c>
    </row>
    <row r="15" spans="1:21" ht="15">
      <c r="A15" s="27">
        <v>10</v>
      </c>
      <c r="B15" s="1" t="s">
        <v>36</v>
      </c>
      <c r="C15" s="28" t="s">
        <v>703</v>
      </c>
      <c r="D15" s="26" t="s">
        <v>713</v>
      </c>
      <c r="E15" s="15">
        <v>735</v>
      </c>
      <c r="F15" s="16" t="s">
        <v>33</v>
      </c>
      <c r="G15" s="19" t="s">
        <v>824</v>
      </c>
      <c r="H15" s="20">
        <v>2.33</v>
      </c>
      <c r="I15" s="2"/>
      <c r="J15" s="2"/>
      <c r="K15" s="2"/>
      <c r="L15" s="2"/>
      <c r="M15" s="2"/>
      <c r="N15" s="2"/>
      <c r="O15" s="2"/>
      <c r="P15" s="2"/>
      <c r="Q15" s="2">
        <v>1</v>
      </c>
      <c r="R15" s="76">
        <f>'K doplnění'!$D$14</f>
        <v>0</v>
      </c>
      <c r="S15" s="6">
        <f t="shared" si="0"/>
        <v>0.19416666666666668</v>
      </c>
      <c r="T15" s="7">
        <f t="shared" si="1"/>
        <v>0</v>
      </c>
      <c r="U15" s="8">
        <f t="shared" si="2"/>
        <v>0</v>
      </c>
    </row>
    <row r="16" spans="1:21" ht="15">
      <c r="A16" s="27">
        <v>11</v>
      </c>
      <c r="B16" s="1" t="s">
        <v>36</v>
      </c>
      <c r="C16" s="28" t="s">
        <v>703</v>
      </c>
      <c r="D16" s="26" t="s">
        <v>714</v>
      </c>
      <c r="E16" s="15">
        <v>735</v>
      </c>
      <c r="F16" s="16" t="s">
        <v>34</v>
      </c>
      <c r="G16" s="19" t="s">
        <v>824</v>
      </c>
      <c r="H16" s="20">
        <v>8.28</v>
      </c>
      <c r="I16" s="2"/>
      <c r="J16" s="2"/>
      <c r="K16" s="2"/>
      <c r="L16" s="2"/>
      <c r="M16" s="2"/>
      <c r="N16" s="2"/>
      <c r="O16" s="2"/>
      <c r="P16" s="2"/>
      <c r="Q16" s="2">
        <v>1</v>
      </c>
      <c r="R16" s="76">
        <f>'K doplnění'!$D$14</f>
        <v>0</v>
      </c>
      <c r="S16" s="6">
        <f t="shared" si="0"/>
        <v>0.69</v>
      </c>
      <c r="T16" s="7">
        <f t="shared" si="1"/>
        <v>0</v>
      </c>
      <c r="U16" s="8">
        <f t="shared" si="2"/>
        <v>0</v>
      </c>
    </row>
    <row r="17" spans="1:21" ht="15">
      <c r="A17" s="27">
        <v>12</v>
      </c>
      <c r="B17" s="1" t="s">
        <v>36</v>
      </c>
      <c r="C17" s="28" t="s">
        <v>703</v>
      </c>
      <c r="D17" s="26" t="s">
        <v>715</v>
      </c>
      <c r="E17" s="15">
        <v>734</v>
      </c>
      <c r="F17" s="16" t="s">
        <v>33</v>
      </c>
      <c r="G17" s="19" t="s">
        <v>824</v>
      </c>
      <c r="H17" s="20">
        <v>1.5</v>
      </c>
      <c r="I17" s="2"/>
      <c r="J17" s="2"/>
      <c r="K17" s="2"/>
      <c r="L17" s="2"/>
      <c r="M17" s="2"/>
      <c r="N17" s="2"/>
      <c r="O17" s="2"/>
      <c r="P17" s="2"/>
      <c r="Q17" s="2">
        <v>1</v>
      </c>
      <c r="R17" s="76">
        <f>'K doplnění'!$D$14</f>
        <v>0</v>
      </c>
      <c r="S17" s="6">
        <f t="shared" si="0"/>
        <v>0.125</v>
      </c>
      <c r="T17" s="7">
        <f t="shared" si="1"/>
        <v>0</v>
      </c>
      <c r="U17" s="8">
        <f t="shared" si="2"/>
        <v>0</v>
      </c>
    </row>
    <row r="18" spans="1:21" ht="15">
      <c r="A18" s="27">
        <v>13</v>
      </c>
      <c r="B18" s="1" t="s">
        <v>36</v>
      </c>
      <c r="C18" s="28" t="s">
        <v>703</v>
      </c>
      <c r="D18" s="26" t="s">
        <v>716</v>
      </c>
      <c r="E18" s="15">
        <v>734</v>
      </c>
      <c r="F18" s="16" t="s">
        <v>33</v>
      </c>
      <c r="G18" s="19" t="s">
        <v>824</v>
      </c>
      <c r="H18" s="20">
        <v>2.33</v>
      </c>
      <c r="I18" s="2"/>
      <c r="J18" s="2"/>
      <c r="K18" s="2"/>
      <c r="L18" s="2"/>
      <c r="M18" s="2"/>
      <c r="N18" s="2"/>
      <c r="O18" s="2"/>
      <c r="P18" s="2"/>
      <c r="Q18" s="2">
        <v>1</v>
      </c>
      <c r="R18" s="76">
        <f>'K doplnění'!$D$14</f>
        <v>0</v>
      </c>
      <c r="S18" s="6">
        <f t="shared" si="0"/>
        <v>0.19416666666666668</v>
      </c>
      <c r="T18" s="7">
        <f t="shared" si="1"/>
        <v>0</v>
      </c>
      <c r="U18" s="8">
        <f t="shared" si="2"/>
        <v>0</v>
      </c>
    </row>
    <row r="19" spans="1:21" ht="15">
      <c r="A19" s="27">
        <v>14</v>
      </c>
      <c r="B19" s="1" t="s">
        <v>36</v>
      </c>
      <c r="C19" s="28" t="s">
        <v>703</v>
      </c>
      <c r="D19" s="26" t="s">
        <v>717</v>
      </c>
      <c r="E19" s="15">
        <v>734</v>
      </c>
      <c r="F19" s="16" t="s">
        <v>34</v>
      </c>
      <c r="G19" s="19" t="s">
        <v>824</v>
      </c>
      <c r="H19" s="20">
        <v>8.28</v>
      </c>
      <c r="I19" s="2"/>
      <c r="J19" s="2"/>
      <c r="K19" s="2"/>
      <c r="L19" s="2"/>
      <c r="M19" s="2"/>
      <c r="N19" s="2"/>
      <c r="O19" s="2"/>
      <c r="P19" s="2"/>
      <c r="Q19" s="2">
        <v>1</v>
      </c>
      <c r="R19" s="76">
        <f>'K doplnění'!$D$14</f>
        <v>0</v>
      </c>
      <c r="S19" s="6">
        <f t="shared" si="0"/>
        <v>0.69</v>
      </c>
      <c r="T19" s="7">
        <f t="shared" si="1"/>
        <v>0</v>
      </c>
      <c r="U19" s="8">
        <f t="shared" si="2"/>
        <v>0</v>
      </c>
    </row>
    <row r="20" spans="1:21" ht="15">
      <c r="A20" s="27">
        <v>15</v>
      </c>
      <c r="B20" s="1" t="s">
        <v>36</v>
      </c>
      <c r="C20" s="28" t="s">
        <v>703</v>
      </c>
      <c r="D20" s="26" t="s">
        <v>718</v>
      </c>
      <c r="E20" s="15">
        <v>733</v>
      </c>
      <c r="F20" s="16" t="s">
        <v>33</v>
      </c>
      <c r="G20" s="19" t="s">
        <v>824</v>
      </c>
      <c r="H20" s="20">
        <v>1.5</v>
      </c>
      <c r="I20" s="2"/>
      <c r="J20" s="2"/>
      <c r="K20" s="2"/>
      <c r="L20" s="2"/>
      <c r="M20" s="2"/>
      <c r="N20" s="2"/>
      <c r="O20" s="2"/>
      <c r="P20" s="2"/>
      <c r="Q20" s="2">
        <v>1</v>
      </c>
      <c r="R20" s="76">
        <f>'K doplnění'!$D$14</f>
        <v>0</v>
      </c>
      <c r="S20" s="6">
        <f t="shared" si="0"/>
        <v>0.125</v>
      </c>
      <c r="T20" s="7">
        <f t="shared" si="1"/>
        <v>0</v>
      </c>
      <c r="U20" s="8">
        <f t="shared" si="2"/>
        <v>0</v>
      </c>
    </row>
    <row r="21" spans="1:21" ht="15">
      <c r="A21" s="27">
        <v>16</v>
      </c>
      <c r="B21" s="1" t="s">
        <v>36</v>
      </c>
      <c r="C21" s="28" t="s">
        <v>703</v>
      </c>
      <c r="D21" s="26" t="s">
        <v>719</v>
      </c>
      <c r="E21" s="15">
        <v>733</v>
      </c>
      <c r="F21" s="16" t="s">
        <v>33</v>
      </c>
      <c r="G21" s="19" t="s">
        <v>824</v>
      </c>
      <c r="H21" s="20">
        <v>2.33</v>
      </c>
      <c r="I21" s="2"/>
      <c r="J21" s="2"/>
      <c r="K21" s="2"/>
      <c r="L21" s="2"/>
      <c r="M21" s="2"/>
      <c r="N21" s="2"/>
      <c r="O21" s="2"/>
      <c r="P21" s="2"/>
      <c r="Q21" s="2">
        <v>1</v>
      </c>
      <c r="R21" s="76">
        <f>'K doplnění'!$D$14</f>
        <v>0</v>
      </c>
      <c r="S21" s="6">
        <f t="shared" si="0"/>
        <v>0.19416666666666668</v>
      </c>
      <c r="T21" s="7">
        <f t="shared" si="1"/>
        <v>0</v>
      </c>
      <c r="U21" s="8">
        <f t="shared" si="2"/>
        <v>0</v>
      </c>
    </row>
    <row r="22" spans="1:21" ht="15">
      <c r="A22" s="27">
        <v>17</v>
      </c>
      <c r="B22" s="1" t="s">
        <v>36</v>
      </c>
      <c r="C22" s="28" t="s">
        <v>703</v>
      </c>
      <c r="D22" s="26" t="s">
        <v>720</v>
      </c>
      <c r="E22" s="15">
        <v>733</v>
      </c>
      <c r="F22" s="16" t="s">
        <v>34</v>
      </c>
      <c r="G22" s="19" t="s">
        <v>824</v>
      </c>
      <c r="H22" s="20">
        <v>7.62</v>
      </c>
      <c r="I22" s="2"/>
      <c r="J22" s="2"/>
      <c r="K22" s="2"/>
      <c r="L22" s="2"/>
      <c r="M22" s="2"/>
      <c r="N22" s="2"/>
      <c r="O22" s="2"/>
      <c r="P22" s="2"/>
      <c r="Q22" s="2">
        <v>1</v>
      </c>
      <c r="R22" s="76">
        <f>'K doplnění'!$D$14</f>
        <v>0</v>
      </c>
      <c r="S22" s="6">
        <f t="shared" si="0"/>
        <v>0.635</v>
      </c>
      <c r="T22" s="7">
        <f t="shared" si="1"/>
        <v>0</v>
      </c>
      <c r="U22" s="8">
        <f t="shared" si="2"/>
        <v>0</v>
      </c>
    </row>
    <row r="23" spans="1:21" ht="15">
      <c r="A23" s="27">
        <v>18</v>
      </c>
      <c r="B23" s="1" t="s">
        <v>36</v>
      </c>
      <c r="C23" s="28" t="s">
        <v>703</v>
      </c>
      <c r="D23" s="26" t="s">
        <v>721</v>
      </c>
      <c r="E23" s="15">
        <v>732</v>
      </c>
      <c r="F23" s="16" t="s">
        <v>33</v>
      </c>
      <c r="G23" s="19" t="s">
        <v>824</v>
      </c>
      <c r="H23" s="20">
        <v>1.5</v>
      </c>
      <c r="I23" s="2"/>
      <c r="J23" s="2"/>
      <c r="K23" s="2"/>
      <c r="L23" s="2"/>
      <c r="M23" s="2"/>
      <c r="N23" s="2"/>
      <c r="O23" s="2"/>
      <c r="P23" s="2"/>
      <c r="Q23" s="2">
        <v>1</v>
      </c>
      <c r="R23" s="76">
        <f>'K doplnění'!$D$14</f>
        <v>0</v>
      </c>
      <c r="S23" s="6">
        <f t="shared" si="0"/>
        <v>0.125</v>
      </c>
      <c r="T23" s="7">
        <f t="shared" si="1"/>
        <v>0</v>
      </c>
      <c r="U23" s="8">
        <f t="shared" si="2"/>
        <v>0</v>
      </c>
    </row>
    <row r="24" spans="1:21" ht="15">
      <c r="A24" s="27">
        <v>19</v>
      </c>
      <c r="B24" s="1" t="s">
        <v>36</v>
      </c>
      <c r="C24" s="28" t="s">
        <v>703</v>
      </c>
      <c r="D24" s="26" t="s">
        <v>722</v>
      </c>
      <c r="E24" s="15">
        <v>732</v>
      </c>
      <c r="F24" s="16" t="s">
        <v>33</v>
      </c>
      <c r="G24" s="19" t="s">
        <v>824</v>
      </c>
      <c r="H24" s="20">
        <v>2.33</v>
      </c>
      <c r="I24" s="2"/>
      <c r="J24" s="2"/>
      <c r="K24" s="2"/>
      <c r="L24" s="2"/>
      <c r="M24" s="2"/>
      <c r="N24" s="2"/>
      <c r="O24" s="2"/>
      <c r="P24" s="2"/>
      <c r="Q24" s="2">
        <v>1</v>
      </c>
      <c r="R24" s="76">
        <f>'K doplnění'!$D$14</f>
        <v>0</v>
      </c>
      <c r="S24" s="6">
        <f t="shared" si="0"/>
        <v>0.19416666666666668</v>
      </c>
      <c r="T24" s="7">
        <f t="shared" si="1"/>
        <v>0</v>
      </c>
      <c r="U24" s="8">
        <f t="shared" si="2"/>
        <v>0</v>
      </c>
    </row>
    <row r="25" spans="1:21" ht="15">
      <c r="A25" s="27">
        <v>20</v>
      </c>
      <c r="B25" s="1" t="s">
        <v>36</v>
      </c>
      <c r="C25" s="28" t="s">
        <v>703</v>
      </c>
      <c r="D25" s="26" t="s">
        <v>723</v>
      </c>
      <c r="E25" s="15">
        <v>732</v>
      </c>
      <c r="F25" s="16" t="s">
        <v>34</v>
      </c>
      <c r="G25" s="19" t="s">
        <v>824</v>
      </c>
      <c r="H25" s="20">
        <v>8.28</v>
      </c>
      <c r="I25" s="2"/>
      <c r="J25" s="2"/>
      <c r="K25" s="2"/>
      <c r="L25" s="2"/>
      <c r="M25" s="2"/>
      <c r="N25" s="2"/>
      <c r="O25" s="2"/>
      <c r="P25" s="2"/>
      <c r="Q25" s="2">
        <v>1</v>
      </c>
      <c r="R25" s="76">
        <f>'K doplnění'!$D$14</f>
        <v>0</v>
      </c>
      <c r="S25" s="6">
        <f t="shared" si="0"/>
        <v>0.69</v>
      </c>
      <c r="T25" s="7">
        <f t="shared" si="1"/>
        <v>0</v>
      </c>
      <c r="U25" s="8">
        <f t="shared" si="2"/>
        <v>0</v>
      </c>
    </row>
    <row r="26" spans="1:21" ht="15">
      <c r="A26" s="27">
        <v>21</v>
      </c>
      <c r="B26" s="1" t="s">
        <v>36</v>
      </c>
      <c r="C26" s="28" t="s">
        <v>703</v>
      </c>
      <c r="D26" s="26" t="s">
        <v>724</v>
      </c>
      <c r="E26" s="15">
        <v>731</v>
      </c>
      <c r="F26" s="16" t="s">
        <v>33</v>
      </c>
      <c r="G26" s="19" t="s">
        <v>824</v>
      </c>
      <c r="H26" s="20">
        <v>1.5</v>
      </c>
      <c r="I26" s="2"/>
      <c r="J26" s="2"/>
      <c r="K26" s="2"/>
      <c r="L26" s="2"/>
      <c r="M26" s="2"/>
      <c r="N26" s="2"/>
      <c r="O26" s="2"/>
      <c r="P26" s="2"/>
      <c r="Q26" s="2">
        <v>1</v>
      </c>
      <c r="R26" s="76">
        <f>'K doplnění'!$D$14</f>
        <v>0</v>
      </c>
      <c r="S26" s="6">
        <f t="shared" si="0"/>
        <v>0.125</v>
      </c>
      <c r="T26" s="7">
        <f t="shared" si="1"/>
        <v>0</v>
      </c>
      <c r="U26" s="8">
        <f t="shared" si="2"/>
        <v>0</v>
      </c>
    </row>
    <row r="27" spans="1:21" ht="15">
      <c r="A27" s="27">
        <v>22</v>
      </c>
      <c r="B27" s="1" t="s">
        <v>36</v>
      </c>
      <c r="C27" s="28" t="s">
        <v>703</v>
      </c>
      <c r="D27" s="26" t="s">
        <v>725</v>
      </c>
      <c r="E27" s="15">
        <v>731</v>
      </c>
      <c r="F27" s="16" t="s">
        <v>33</v>
      </c>
      <c r="G27" s="19" t="s">
        <v>824</v>
      </c>
      <c r="H27" s="20">
        <v>2.33</v>
      </c>
      <c r="I27" s="2"/>
      <c r="J27" s="2"/>
      <c r="K27" s="2"/>
      <c r="L27" s="2"/>
      <c r="M27" s="2"/>
      <c r="N27" s="2"/>
      <c r="O27" s="2"/>
      <c r="P27" s="2"/>
      <c r="Q27" s="2">
        <v>1</v>
      </c>
      <c r="R27" s="76">
        <f>'K doplnění'!$D$14</f>
        <v>0</v>
      </c>
      <c r="S27" s="6">
        <f t="shared" si="0"/>
        <v>0.19416666666666668</v>
      </c>
      <c r="T27" s="7">
        <f t="shared" si="1"/>
        <v>0</v>
      </c>
      <c r="U27" s="8">
        <f t="shared" si="2"/>
        <v>0</v>
      </c>
    </row>
    <row r="28" spans="1:21" ht="15">
      <c r="A28" s="27">
        <v>23</v>
      </c>
      <c r="B28" s="1" t="s">
        <v>36</v>
      </c>
      <c r="C28" s="28" t="s">
        <v>703</v>
      </c>
      <c r="D28" s="26" t="s">
        <v>726</v>
      </c>
      <c r="E28" s="15">
        <v>731</v>
      </c>
      <c r="F28" s="16" t="s">
        <v>34</v>
      </c>
      <c r="G28" s="19" t="s">
        <v>824</v>
      </c>
      <c r="H28" s="20">
        <v>8.28</v>
      </c>
      <c r="I28" s="2"/>
      <c r="J28" s="2"/>
      <c r="K28" s="2"/>
      <c r="L28" s="2"/>
      <c r="M28" s="2"/>
      <c r="N28" s="2"/>
      <c r="O28" s="2"/>
      <c r="P28" s="2"/>
      <c r="Q28" s="2">
        <v>1</v>
      </c>
      <c r="R28" s="76">
        <f>'K doplnění'!$D$14</f>
        <v>0</v>
      </c>
      <c r="S28" s="6">
        <f t="shared" si="0"/>
        <v>0.69</v>
      </c>
      <c r="T28" s="7">
        <f t="shared" si="1"/>
        <v>0</v>
      </c>
      <c r="U28" s="8">
        <f t="shared" si="2"/>
        <v>0</v>
      </c>
    </row>
    <row r="29" spans="1:21" ht="15">
      <c r="A29" s="27">
        <v>24</v>
      </c>
      <c r="B29" s="1" t="s">
        <v>36</v>
      </c>
      <c r="C29" s="28" t="s">
        <v>703</v>
      </c>
      <c r="D29" s="26" t="s">
        <v>727</v>
      </c>
      <c r="E29" s="15">
        <v>730</v>
      </c>
      <c r="F29" s="16" t="s">
        <v>33</v>
      </c>
      <c r="G29" s="19" t="s">
        <v>824</v>
      </c>
      <c r="H29" s="20">
        <v>1.5</v>
      </c>
      <c r="I29" s="2"/>
      <c r="J29" s="2"/>
      <c r="K29" s="2"/>
      <c r="L29" s="2"/>
      <c r="M29" s="2"/>
      <c r="N29" s="2"/>
      <c r="O29" s="2"/>
      <c r="P29" s="2"/>
      <c r="Q29" s="2">
        <v>1</v>
      </c>
      <c r="R29" s="76">
        <f>'K doplnění'!$D$14</f>
        <v>0</v>
      </c>
      <c r="S29" s="6">
        <f t="shared" si="0"/>
        <v>0.125</v>
      </c>
      <c r="T29" s="7">
        <f t="shared" si="1"/>
        <v>0</v>
      </c>
      <c r="U29" s="8">
        <f t="shared" si="2"/>
        <v>0</v>
      </c>
    </row>
    <row r="30" spans="1:21" ht="15">
      <c r="A30" s="27">
        <v>25</v>
      </c>
      <c r="B30" s="1" t="s">
        <v>36</v>
      </c>
      <c r="C30" s="28" t="s">
        <v>703</v>
      </c>
      <c r="D30" s="26" t="s">
        <v>728</v>
      </c>
      <c r="E30" s="15">
        <v>730</v>
      </c>
      <c r="F30" s="16" t="s">
        <v>33</v>
      </c>
      <c r="G30" s="19" t="s">
        <v>824</v>
      </c>
      <c r="H30" s="20">
        <v>2.33</v>
      </c>
      <c r="I30" s="2"/>
      <c r="J30" s="2"/>
      <c r="K30" s="2"/>
      <c r="L30" s="2"/>
      <c r="M30" s="2"/>
      <c r="N30" s="2"/>
      <c r="O30" s="2"/>
      <c r="P30" s="2"/>
      <c r="Q30" s="2">
        <v>1</v>
      </c>
      <c r="R30" s="76">
        <f>'K doplnění'!$D$14</f>
        <v>0</v>
      </c>
      <c r="S30" s="6">
        <f t="shared" si="0"/>
        <v>0.19416666666666668</v>
      </c>
      <c r="T30" s="7">
        <f t="shared" si="1"/>
        <v>0</v>
      </c>
      <c r="U30" s="8">
        <f t="shared" si="2"/>
        <v>0</v>
      </c>
    </row>
    <row r="31" spans="1:21" ht="15">
      <c r="A31" s="27">
        <v>26</v>
      </c>
      <c r="B31" s="1" t="s">
        <v>36</v>
      </c>
      <c r="C31" s="28" t="s">
        <v>703</v>
      </c>
      <c r="D31" s="26" t="s">
        <v>729</v>
      </c>
      <c r="E31" s="15">
        <v>730</v>
      </c>
      <c r="F31" s="16" t="s">
        <v>34</v>
      </c>
      <c r="G31" s="19" t="s">
        <v>824</v>
      </c>
      <c r="H31" s="20">
        <v>8.28</v>
      </c>
      <c r="I31" s="2"/>
      <c r="J31" s="2"/>
      <c r="K31" s="2"/>
      <c r="L31" s="2"/>
      <c r="M31" s="2"/>
      <c r="N31" s="2"/>
      <c r="O31" s="2"/>
      <c r="P31" s="2"/>
      <c r="Q31" s="2">
        <v>1</v>
      </c>
      <c r="R31" s="76">
        <f>'K doplnění'!$D$14</f>
        <v>0</v>
      </c>
      <c r="S31" s="6">
        <f t="shared" si="0"/>
        <v>0.69</v>
      </c>
      <c r="T31" s="7">
        <f t="shared" si="1"/>
        <v>0</v>
      </c>
      <c r="U31" s="8">
        <f t="shared" si="2"/>
        <v>0</v>
      </c>
    </row>
    <row r="32" spans="1:21" ht="15">
      <c r="A32" s="27">
        <v>27</v>
      </c>
      <c r="B32" s="1" t="s">
        <v>36</v>
      </c>
      <c r="C32" s="28" t="s">
        <v>703</v>
      </c>
      <c r="D32" s="26" t="s">
        <v>730</v>
      </c>
      <c r="E32" s="15">
        <v>729</v>
      </c>
      <c r="F32" s="16" t="s">
        <v>33</v>
      </c>
      <c r="G32" s="19" t="s">
        <v>824</v>
      </c>
      <c r="H32" s="20">
        <v>1.5</v>
      </c>
      <c r="I32" s="2"/>
      <c r="J32" s="2"/>
      <c r="K32" s="2"/>
      <c r="L32" s="2"/>
      <c r="M32" s="2"/>
      <c r="N32" s="2"/>
      <c r="O32" s="2"/>
      <c r="P32" s="2"/>
      <c r="Q32" s="2">
        <v>1</v>
      </c>
      <c r="R32" s="76">
        <f>'K doplnění'!$D$14</f>
        <v>0</v>
      </c>
      <c r="S32" s="6">
        <f t="shared" si="0"/>
        <v>0.125</v>
      </c>
      <c r="T32" s="7">
        <f t="shared" si="1"/>
        <v>0</v>
      </c>
      <c r="U32" s="8">
        <f t="shared" si="2"/>
        <v>0</v>
      </c>
    </row>
    <row r="33" spans="1:21" ht="15">
      <c r="A33" s="27">
        <v>28</v>
      </c>
      <c r="B33" s="1" t="s">
        <v>36</v>
      </c>
      <c r="C33" s="28" t="s">
        <v>703</v>
      </c>
      <c r="D33" s="26" t="s">
        <v>731</v>
      </c>
      <c r="E33" s="15">
        <v>729</v>
      </c>
      <c r="F33" s="16" t="s">
        <v>33</v>
      </c>
      <c r="G33" s="19" t="s">
        <v>824</v>
      </c>
      <c r="H33" s="20">
        <v>2.33</v>
      </c>
      <c r="I33" s="2"/>
      <c r="J33" s="2"/>
      <c r="K33" s="2"/>
      <c r="L33" s="2"/>
      <c r="M33" s="2"/>
      <c r="N33" s="2"/>
      <c r="O33" s="2"/>
      <c r="P33" s="2"/>
      <c r="Q33" s="2">
        <v>1</v>
      </c>
      <c r="R33" s="76">
        <f>'K doplnění'!$D$14</f>
        <v>0</v>
      </c>
      <c r="S33" s="6">
        <f t="shared" si="0"/>
        <v>0.19416666666666668</v>
      </c>
      <c r="T33" s="7">
        <f t="shared" si="1"/>
        <v>0</v>
      </c>
      <c r="U33" s="8">
        <f t="shared" si="2"/>
        <v>0</v>
      </c>
    </row>
    <row r="34" spans="1:21" ht="15">
      <c r="A34" s="27">
        <v>29</v>
      </c>
      <c r="B34" s="1" t="s">
        <v>36</v>
      </c>
      <c r="C34" s="28" t="s">
        <v>703</v>
      </c>
      <c r="D34" s="26" t="s">
        <v>732</v>
      </c>
      <c r="E34" s="15">
        <v>729</v>
      </c>
      <c r="F34" s="16" t="s">
        <v>34</v>
      </c>
      <c r="G34" s="19" t="s">
        <v>824</v>
      </c>
      <c r="H34" s="20">
        <v>8.28</v>
      </c>
      <c r="I34" s="2"/>
      <c r="J34" s="2"/>
      <c r="K34" s="2"/>
      <c r="L34" s="2"/>
      <c r="M34" s="2"/>
      <c r="N34" s="2"/>
      <c r="O34" s="2"/>
      <c r="P34" s="2"/>
      <c r="Q34" s="2">
        <v>1</v>
      </c>
      <c r="R34" s="76">
        <f>'K doplnění'!$D$14</f>
        <v>0</v>
      </c>
      <c r="S34" s="6">
        <f t="shared" si="0"/>
        <v>0.69</v>
      </c>
      <c r="T34" s="7">
        <f t="shared" si="1"/>
        <v>0</v>
      </c>
      <c r="U34" s="8">
        <f t="shared" si="2"/>
        <v>0</v>
      </c>
    </row>
    <row r="35" spans="1:21" ht="15">
      <c r="A35" s="27">
        <v>30</v>
      </c>
      <c r="B35" s="1" t="s">
        <v>36</v>
      </c>
      <c r="C35" s="28" t="s">
        <v>703</v>
      </c>
      <c r="D35" s="26" t="s">
        <v>733</v>
      </c>
      <c r="E35" s="15" t="s">
        <v>797</v>
      </c>
      <c r="F35" s="16" t="s">
        <v>33</v>
      </c>
      <c r="G35" s="19" t="s">
        <v>824</v>
      </c>
      <c r="H35" s="20">
        <v>2.78</v>
      </c>
      <c r="I35" s="2"/>
      <c r="J35" s="2"/>
      <c r="K35" s="2"/>
      <c r="L35" s="2"/>
      <c r="M35" s="2"/>
      <c r="N35" s="2"/>
      <c r="O35" s="2"/>
      <c r="P35" s="2"/>
      <c r="Q35" s="2">
        <v>1</v>
      </c>
      <c r="R35" s="76">
        <f>'K doplnění'!$D$14</f>
        <v>0</v>
      </c>
      <c r="S35" s="6">
        <f t="shared" si="0"/>
        <v>0.23166666666666666</v>
      </c>
      <c r="T35" s="7">
        <f t="shared" si="1"/>
        <v>0</v>
      </c>
      <c r="U35" s="8">
        <f t="shared" si="2"/>
        <v>0</v>
      </c>
    </row>
    <row r="36" spans="1:21" ht="15">
      <c r="A36" s="27">
        <v>31</v>
      </c>
      <c r="B36" s="1" t="s">
        <v>36</v>
      </c>
      <c r="C36" s="28" t="s">
        <v>703</v>
      </c>
      <c r="D36" s="26" t="s">
        <v>734</v>
      </c>
      <c r="E36" s="15" t="s">
        <v>797</v>
      </c>
      <c r="F36" s="16" t="s">
        <v>33</v>
      </c>
      <c r="G36" s="19" t="s">
        <v>824</v>
      </c>
      <c r="H36" s="20">
        <v>3.16</v>
      </c>
      <c r="I36" s="2"/>
      <c r="J36" s="2"/>
      <c r="K36" s="2"/>
      <c r="L36" s="2"/>
      <c r="M36" s="2"/>
      <c r="N36" s="2"/>
      <c r="O36" s="2"/>
      <c r="P36" s="2"/>
      <c r="Q36" s="2">
        <v>1</v>
      </c>
      <c r="R36" s="76">
        <f>'K doplnění'!$D$14</f>
        <v>0</v>
      </c>
      <c r="S36" s="6">
        <f t="shared" si="0"/>
        <v>0.26333333333333336</v>
      </c>
      <c r="T36" s="7">
        <f t="shared" si="1"/>
        <v>0</v>
      </c>
      <c r="U36" s="8">
        <f t="shared" si="2"/>
        <v>0</v>
      </c>
    </row>
    <row r="37" spans="1:21" ht="15">
      <c r="A37" s="27">
        <v>32</v>
      </c>
      <c r="B37" s="1" t="s">
        <v>36</v>
      </c>
      <c r="C37" s="28" t="s">
        <v>703</v>
      </c>
      <c r="D37" s="26" t="s">
        <v>735</v>
      </c>
      <c r="E37" s="15">
        <v>728</v>
      </c>
      <c r="F37" s="16" t="s">
        <v>34</v>
      </c>
      <c r="G37" s="19" t="s">
        <v>824</v>
      </c>
      <c r="H37" s="20">
        <v>21.23</v>
      </c>
      <c r="I37" s="2"/>
      <c r="J37" s="2"/>
      <c r="K37" s="2"/>
      <c r="L37" s="2"/>
      <c r="M37" s="2"/>
      <c r="N37" s="2"/>
      <c r="O37" s="2"/>
      <c r="P37" s="2"/>
      <c r="Q37" s="2">
        <v>1</v>
      </c>
      <c r="R37" s="76">
        <f>'K doplnění'!$D$14</f>
        <v>0</v>
      </c>
      <c r="S37" s="6">
        <f t="shared" si="0"/>
        <v>1.7691666666666668</v>
      </c>
      <c r="T37" s="7">
        <f t="shared" si="1"/>
        <v>0</v>
      </c>
      <c r="U37" s="8">
        <f t="shared" si="2"/>
        <v>0</v>
      </c>
    </row>
    <row r="38" spans="1:21" ht="15">
      <c r="A38" s="27">
        <v>33</v>
      </c>
      <c r="B38" s="1" t="s">
        <v>36</v>
      </c>
      <c r="C38" s="28" t="s">
        <v>703</v>
      </c>
      <c r="D38" s="26" t="s">
        <v>736</v>
      </c>
      <c r="E38" s="15">
        <v>727</v>
      </c>
      <c r="F38" s="16" t="s">
        <v>34</v>
      </c>
      <c r="G38" s="19" t="s">
        <v>824</v>
      </c>
      <c r="H38" s="20">
        <v>14.76</v>
      </c>
      <c r="I38" s="2"/>
      <c r="J38" s="2"/>
      <c r="K38" s="2"/>
      <c r="L38" s="2"/>
      <c r="M38" s="2"/>
      <c r="N38" s="2"/>
      <c r="O38" s="2"/>
      <c r="P38" s="2"/>
      <c r="Q38" s="2">
        <v>1</v>
      </c>
      <c r="R38" s="76">
        <f>'K doplnění'!$D$14</f>
        <v>0</v>
      </c>
      <c r="S38" s="6">
        <f t="shared" si="0"/>
        <v>1.23</v>
      </c>
      <c r="T38" s="7">
        <f t="shared" si="1"/>
        <v>0</v>
      </c>
      <c r="U38" s="8">
        <f t="shared" si="2"/>
        <v>0</v>
      </c>
    </row>
    <row r="39" spans="1:21" ht="15">
      <c r="A39" s="27">
        <v>34</v>
      </c>
      <c r="B39" s="1" t="s">
        <v>36</v>
      </c>
      <c r="C39" s="28" t="s">
        <v>703</v>
      </c>
      <c r="D39" s="26" t="s">
        <v>737</v>
      </c>
      <c r="E39" s="15" t="s">
        <v>798</v>
      </c>
      <c r="F39" s="16" t="s">
        <v>33</v>
      </c>
      <c r="G39" s="19" t="s">
        <v>824</v>
      </c>
      <c r="H39" s="20">
        <v>2.78</v>
      </c>
      <c r="I39" s="2"/>
      <c r="J39" s="2"/>
      <c r="K39" s="2"/>
      <c r="L39" s="2"/>
      <c r="M39" s="2"/>
      <c r="N39" s="2"/>
      <c r="O39" s="2"/>
      <c r="P39" s="2"/>
      <c r="Q39" s="2">
        <v>1</v>
      </c>
      <c r="R39" s="76">
        <f>'K doplnění'!$D$14</f>
        <v>0</v>
      </c>
      <c r="S39" s="6">
        <f t="shared" si="0"/>
        <v>0.23166666666666666</v>
      </c>
      <c r="T39" s="7">
        <f t="shared" si="1"/>
        <v>0</v>
      </c>
      <c r="U39" s="8">
        <f t="shared" si="2"/>
        <v>0</v>
      </c>
    </row>
    <row r="40" spans="1:21" ht="15">
      <c r="A40" s="27">
        <v>35</v>
      </c>
      <c r="B40" s="1" t="s">
        <v>36</v>
      </c>
      <c r="C40" s="28" t="s">
        <v>703</v>
      </c>
      <c r="D40" s="26" t="s">
        <v>738</v>
      </c>
      <c r="E40" s="15" t="s">
        <v>798</v>
      </c>
      <c r="F40" s="16" t="s">
        <v>33</v>
      </c>
      <c r="G40" s="19" t="s">
        <v>824</v>
      </c>
      <c r="H40" s="20">
        <v>3.16</v>
      </c>
      <c r="I40" s="2"/>
      <c r="J40" s="2"/>
      <c r="K40" s="2"/>
      <c r="L40" s="2"/>
      <c r="M40" s="2"/>
      <c r="N40" s="2"/>
      <c r="O40" s="2"/>
      <c r="P40" s="2"/>
      <c r="Q40" s="2">
        <v>1</v>
      </c>
      <c r="R40" s="76">
        <f>'K doplnění'!$D$14</f>
        <v>0</v>
      </c>
      <c r="S40" s="6">
        <f t="shared" si="0"/>
        <v>0.26333333333333336</v>
      </c>
      <c r="T40" s="7">
        <f t="shared" si="1"/>
        <v>0</v>
      </c>
      <c r="U40" s="8">
        <f t="shared" si="2"/>
        <v>0</v>
      </c>
    </row>
    <row r="41" spans="1:21" ht="15">
      <c r="A41" s="27">
        <v>36</v>
      </c>
      <c r="B41" s="1" t="s">
        <v>36</v>
      </c>
      <c r="C41" s="28" t="s">
        <v>703</v>
      </c>
      <c r="D41" s="26" t="s">
        <v>739</v>
      </c>
      <c r="E41" s="15">
        <v>726</v>
      </c>
      <c r="F41" s="16" t="s">
        <v>34</v>
      </c>
      <c r="G41" s="19" t="s">
        <v>824</v>
      </c>
      <c r="H41" s="20">
        <v>14.76</v>
      </c>
      <c r="I41" s="2"/>
      <c r="J41" s="2"/>
      <c r="K41" s="2"/>
      <c r="L41" s="2"/>
      <c r="M41" s="2"/>
      <c r="N41" s="2"/>
      <c r="O41" s="2"/>
      <c r="P41" s="2"/>
      <c r="Q41" s="2">
        <v>1</v>
      </c>
      <c r="R41" s="76">
        <f>'K doplnění'!$D$14</f>
        <v>0</v>
      </c>
      <c r="S41" s="6">
        <f t="shared" si="0"/>
        <v>1.23</v>
      </c>
      <c r="T41" s="7">
        <f t="shared" si="1"/>
        <v>0</v>
      </c>
      <c r="U41" s="8">
        <f t="shared" si="2"/>
        <v>0</v>
      </c>
    </row>
    <row r="42" spans="1:21" ht="15">
      <c r="A42" s="27">
        <v>37</v>
      </c>
      <c r="B42" s="1" t="s">
        <v>36</v>
      </c>
      <c r="C42" s="28" t="s">
        <v>703</v>
      </c>
      <c r="D42" s="26" t="s">
        <v>740</v>
      </c>
      <c r="E42" s="15">
        <v>725</v>
      </c>
      <c r="F42" s="16" t="s">
        <v>34</v>
      </c>
      <c r="G42" s="19" t="s">
        <v>824</v>
      </c>
      <c r="H42" s="20">
        <v>21.78</v>
      </c>
      <c r="I42" s="2"/>
      <c r="J42" s="2"/>
      <c r="K42" s="2"/>
      <c r="L42" s="2"/>
      <c r="M42" s="2"/>
      <c r="N42" s="2"/>
      <c r="O42" s="2"/>
      <c r="P42" s="2"/>
      <c r="Q42" s="2">
        <v>1</v>
      </c>
      <c r="R42" s="76">
        <f>'K doplnění'!$D$14</f>
        <v>0</v>
      </c>
      <c r="S42" s="6">
        <f t="shared" si="0"/>
        <v>1.8150000000000002</v>
      </c>
      <c r="T42" s="7">
        <f t="shared" si="1"/>
        <v>0</v>
      </c>
      <c r="U42" s="8">
        <f t="shared" si="2"/>
        <v>0</v>
      </c>
    </row>
    <row r="43" spans="1:21" ht="15">
      <c r="A43" s="27">
        <v>38</v>
      </c>
      <c r="B43" s="1" t="s">
        <v>36</v>
      </c>
      <c r="C43" s="28" t="s">
        <v>703</v>
      </c>
      <c r="D43" s="26" t="s">
        <v>741</v>
      </c>
      <c r="E43" s="15" t="s">
        <v>799</v>
      </c>
      <c r="F43" s="16" t="s">
        <v>33</v>
      </c>
      <c r="G43" s="19" t="s">
        <v>824</v>
      </c>
      <c r="H43" s="20">
        <v>2.78</v>
      </c>
      <c r="I43" s="2"/>
      <c r="J43" s="2"/>
      <c r="K43" s="2"/>
      <c r="L43" s="2"/>
      <c r="M43" s="2"/>
      <c r="N43" s="2"/>
      <c r="O43" s="2"/>
      <c r="P43" s="2"/>
      <c r="Q43" s="2">
        <v>1</v>
      </c>
      <c r="R43" s="76">
        <f>'K doplnění'!$D$14</f>
        <v>0</v>
      </c>
      <c r="S43" s="6">
        <f t="shared" si="0"/>
        <v>0.23166666666666666</v>
      </c>
      <c r="T43" s="7">
        <f t="shared" si="1"/>
        <v>0</v>
      </c>
      <c r="U43" s="8">
        <f t="shared" si="2"/>
        <v>0</v>
      </c>
    </row>
    <row r="44" spans="1:21" ht="15">
      <c r="A44" s="27">
        <v>39</v>
      </c>
      <c r="B44" s="1" t="s">
        <v>36</v>
      </c>
      <c r="C44" s="28" t="s">
        <v>703</v>
      </c>
      <c r="D44" s="26" t="s">
        <v>742</v>
      </c>
      <c r="E44" s="15" t="s">
        <v>799</v>
      </c>
      <c r="F44" s="16" t="s">
        <v>33</v>
      </c>
      <c r="G44" s="19" t="s">
        <v>824</v>
      </c>
      <c r="H44" s="20">
        <v>3.16</v>
      </c>
      <c r="I44" s="2"/>
      <c r="J44" s="2"/>
      <c r="K44" s="2"/>
      <c r="L44" s="2"/>
      <c r="M44" s="2"/>
      <c r="N44" s="2"/>
      <c r="O44" s="2"/>
      <c r="P44" s="2"/>
      <c r="Q44" s="2">
        <v>1</v>
      </c>
      <c r="R44" s="76">
        <f>'K doplnění'!$D$14</f>
        <v>0</v>
      </c>
      <c r="S44" s="6">
        <f t="shared" si="0"/>
        <v>0.26333333333333336</v>
      </c>
      <c r="T44" s="7">
        <f t="shared" si="1"/>
        <v>0</v>
      </c>
      <c r="U44" s="8">
        <f t="shared" si="2"/>
        <v>0</v>
      </c>
    </row>
    <row r="45" spans="1:21" ht="15">
      <c r="A45" s="27">
        <v>40</v>
      </c>
      <c r="B45" s="1" t="s">
        <v>36</v>
      </c>
      <c r="C45" s="28" t="s">
        <v>703</v>
      </c>
      <c r="D45" s="26" t="s">
        <v>743</v>
      </c>
      <c r="E45" s="15">
        <v>724</v>
      </c>
      <c r="F45" s="16" t="s">
        <v>34</v>
      </c>
      <c r="G45" s="19" t="s">
        <v>824</v>
      </c>
      <c r="H45" s="20">
        <v>20.93</v>
      </c>
      <c r="I45" s="2"/>
      <c r="J45" s="2"/>
      <c r="K45" s="2"/>
      <c r="L45" s="2"/>
      <c r="M45" s="2"/>
      <c r="N45" s="2"/>
      <c r="O45" s="2"/>
      <c r="P45" s="2"/>
      <c r="Q45" s="2">
        <v>1</v>
      </c>
      <c r="R45" s="76">
        <f>'K doplnění'!$D$14</f>
        <v>0</v>
      </c>
      <c r="S45" s="6">
        <f t="shared" si="0"/>
        <v>1.7441666666666666</v>
      </c>
      <c r="T45" s="7">
        <f t="shared" si="1"/>
        <v>0</v>
      </c>
      <c r="U45" s="8">
        <f t="shared" si="2"/>
        <v>0</v>
      </c>
    </row>
    <row r="46" spans="1:21" ht="15">
      <c r="A46" s="27">
        <v>41</v>
      </c>
      <c r="B46" s="1" t="s">
        <v>36</v>
      </c>
      <c r="C46" s="28" t="s">
        <v>703</v>
      </c>
      <c r="D46" s="26" t="s">
        <v>744</v>
      </c>
      <c r="E46" s="15">
        <v>723</v>
      </c>
      <c r="F46" s="16" t="s">
        <v>34</v>
      </c>
      <c r="G46" s="19" t="s">
        <v>824</v>
      </c>
      <c r="H46" s="20">
        <v>14.76</v>
      </c>
      <c r="I46" s="2"/>
      <c r="J46" s="2"/>
      <c r="K46" s="2"/>
      <c r="L46" s="2"/>
      <c r="M46" s="2"/>
      <c r="N46" s="2"/>
      <c r="O46" s="2"/>
      <c r="P46" s="2"/>
      <c r="Q46" s="2">
        <v>1</v>
      </c>
      <c r="R46" s="76">
        <f>'K doplnění'!$D$14</f>
        <v>0</v>
      </c>
      <c r="S46" s="6">
        <f t="shared" si="0"/>
        <v>1.23</v>
      </c>
      <c r="T46" s="7">
        <f t="shared" si="1"/>
        <v>0</v>
      </c>
      <c r="U46" s="8">
        <f t="shared" si="2"/>
        <v>0</v>
      </c>
    </row>
    <row r="47" spans="1:21" ht="15">
      <c r="A47" s="27">
        <v>42</v>
      </c>
      <c r="B47" s="1" t="s">
        <v>36</v>
      </c>
      <c r="C47" s="28" t="s">
        <v>703</v>
      </c>
      <c r="D47" s="26" t="s">
        <v>745</v>
      </c>
      <c r="E47" s="15" t="s">
        <v>800</v>
      </c>
      <c r="F47" s="16" t="s">
        <v>33</v>
      </c>
      <c r="G47" s="19" t="s">
        <v>824</v>
      </c>
      <c r="H47" s="20">
        <v>2.78</v>
      </c>
      <c r="I47" s="2"/>
      <c r="J47" s="2"/>
      <c r="K47" s="2"/>
      <c r="L47" s="2"/>
      <c r="M47" s="2"/>
      <c r="N47" s="2"/>
      <c r="O47" s="2"/>
      <c r="P47" s="2"/>
      <c r="Q47" s="2">
        <v>1</v>
      </c>
      <c r="R47" s="76">
        <f>'K doplnění'!$D$14</f>
        <v>0</v>
      </c>
      <c r="S47" s="6">
        <f t="shared" si="0"/>
        <v>0.23166666666666666</v>
      </c>
      <c r="T47" s="7">
        <f t="shared" si="1"/>
        <v>0</v>
      </c>
      <c r="U47" s="8">
        <f t="shared" si="2"/>
        <v>0</v>
      </c>
    </row>
    <row r="48" spans="1:21" ht="15">
      <c r="A48" s="27">
        <v>43</v>
      </c>
      <c r="B48" s="1" t="s">
        <v>36</v>
      </c>
      <c r="C48" s="28" t="s">
        <v>703</v>
      </c>
      <c r="D48" s="26" t="s">
        <v>746</v>
      </c>
      <c r="E48" s="15" t="s">
        <v>800</v>
      </c>
      <c r="F48" s="16" t="s">
        <v>33</v>
      </c>
      <c r="G48" s="19" t="s">
        <v>824</v>
      </c>
      <c r="H48" s="20">
        <v>3.16</v>
      </c>
      <c r="I48" s="2"/>
      <c r="J48" s="2"/>
      <c r="K48" s="2"/>
      <c r="L48" s="2"/>
      <c r="M48" s="2"/>
      <c r="N48" s="2"/>
      <c r="O48" s="2"/>
      <c r="P48" s="2"/>
      <c r="Q48" s="2">
        <v>1</v>
      </c>
      <c r="R48" s="76">
        <f>'K doplnění'!$D$14</f>
        <v>0</v>
      </c>
      <c r="S48" s="6">
        <f t="shared" si="0"/>
        <v>0.26333333333333336</v>
      </c>
      <c r="T48" s="7">
        <f t="shared" si="1"/>
        <v>0</v>
      </c>
      <c r="U48" s="8">
        <f t="shared" si="2"/>
        <v>0</v>
      </c>
    </row>
    <row r="49" spans="1:21" ht="15">
      <c r="A49" s="27">
        <v>44</v>
      </c>
      <c r="B49" s="1" t="s">
        <v>36</v>
      </c>
      <c r="C49" s="28" t="s">
        <v>703</v>
      </c>
      <c r="D49" s="26" t="s">
        <v>747</v>
      </c>
      <c r="E49" s="15">
        <v>722</v>
      </c>
      <c r="F49" s="16" t="s">
        <v>34</v>
      </c>
      <c r="G49" s="19" t="s">
        <v>824</v>
      </c>
      <c r="H49" s="20">
        <v>14.76</v>
      </c>
      <c r="I49" s="2"/>
      <c r="J49" s="2"/>
      <c r="K49" s="2"/>
      <c r="L49" s="2"/>
      <c r="M49" s="2"/>
      <c r="N49" s="2"/>
      <c r="O49" s="2"/>
      <c r="P49" s="2"/>
      <c r="Q49" s="2">
        <v>1</v>
      </c>
      <c r="R49" s="76">
        <f>'K doplnění'!$D$14</f>
        <v>0</v>
      </c>
      <c r="S49" s="6">
        <f t="shared" si="0"/>
        <v>1.23</v>
      </c>
      <c r="T49" s="7">
        <f t="shared" si="1"/>
        <v>0</v>
      </c>
      <c r="U49" s="8">
        <f t="shared" si="2"/>
        <v>0</v>
      </c>
    </row>
    <row r="50" spans="1:21" ht="15">
      <c r="A50" s="27">
        <v>45</v>
      </c>
      <c r="B50" s="1" t="s">
        <v>36</v>
      </c>
      <c r="C50" s="28" t="s">
        <v>703</v>
      </c>
      <c r="D50" s="26" t="s">
        <v>748</v>
      </c>
      <c r="E50" s="15">
        <v>721</v>
      </c>
      <c r="F50" s="16" t="s">
        <v>34</v>
      </c>
      <c r="G50" s="19" t="s">
        <v>824</v>
      </c>
      <c r="H50" s="20">
        <v>21.78</v>
      </c>
      <c r="I50" s="2"/>
      <c r="J50" s="2"/>
      <c r="K50" s="2"/>
      <c r="L50" s="2"/>
      <c r="M50" s="2"/>
      <c r="N50" s="2"/>
      <c r="O50" s="2"/>
      <c r="P50" s="2"/>
      <c r="Q50" s="2">
        <v>1</v>
      </c>
      <c r="R50" s="76">
        <f>'K doplnění'!$D$14</f>
        <v>0</v>
      </c>
      <c r="S50" s="6">
        <f t="shared" si="0"/>
        <v>1.8150000000000002</v>
      </c>
      <c r="T50" s="7">
        <f t="shared" si="1"/>
        <v>0</v>
      </c>
      <c r="U50" s="8">
        <f t="shared" si="2"/>
        <v>0</v>
      </c>
    </row>
    <row r="51" spans="1:21" ht="15">
      <c r="A51" s="27">
        <v>46</v>
      </c>
      <c r="B51" s="1" t="s">
        <v>36</v>
      </c>
      <c r="C51" s="28" t="s">
        <v>703</v>
      </c>
      <c r="D51" s="26" t="s">
        <v>749</v>
      </c>
      <c r="E51" s="15" t="s">
        <v>801</v>
      </c>
      <c r="F51" s="16" t="s">
        <v>33</v>
      </c>
      <c r="G51" s="19" t="s">
        <v>824</v>
      </c>
      <c r="H51" s="20">
        <v>2.74</v>
      </c>
      <c r="I51" s="2"/>
      <c r="J51" s="2"/>
      <c r="K51" s="2"/>
      <c r="L51" s="2"/>
      <c r="M51" s="2"/>
      <c r="N51" s="2"/>
      <c r="O51" s="2"/>
      <c r="P51" s="2"/>
      <c r="Q51" s="2">
        <v>1</v>
      </c>
      <c r="R51" s="76">
        <f>'K doplnění'!$D$14</f>
        <v>0</v>
      </c>
      <c r="S51" s="6">
        <f t="shared" si="0"/>
        <v>0.22833333333333336</v>
      </c>
      <c r="T51" s="7">
        <f t="shared" si="1"/>
        <v>0</v>
      </c>
      <c r="U51" s="8">
        <f t="shared" si="2"/>
        <v>0</v>
      </c>
    </row>
    <row r="52" spans="1:21" ht="15">
      <c r="A52" s="27">
        <v>47</v>
      </c>
      <c r="B52" s="1" t="s">
        <v>36</v>
      </c>
      <c r="C52" s="28" t="s">
        <v>703</v>
      </c>
      <c r="D52" s="26" t="s">
        <v>750</v>
      </c>
      <c r="E52" s="15" t="s">
        <v>801</v>
      </c>
      <c r="F52" s="16" t="s">
        <v>33</v>
      </c>
      <c r="G52" s="19" t="s">
        <v>824</v>
      </c>
      <c r="H52" s="20">
        <v>3.16</v>
      </c>
      <c r="I52" s="2"/>
      <c r="J52" s="2"/>
      <c r="K52" s="2"/>
      <c r="L52" s="2"/>
      <c r="M52" s="2"/>
      <c r="N52" s="2"/>
      <c r="O52" s="2"/>
      <c r="P52" s="2"/>
      <c r="Q52" s="2">
        <v>1</v>
      </c>
      <c r="R52" s="76">
        <f>'K doplnění'!$D$14</f>
        <v>0</v>
      </c>
      <c r="S52" s="6">
        <f t="shared" si="0"/>
        <v>0.26333333333333336</v>
      </c>
      <c r="T52" s="7">
        <f t="shared" si="1"/>
        <v>0</v>
      </c>
      <c r="U52" s="8">
        <f t="shared" si="2"/>
        <v>0</v>
      </c>
    </row>
    <row r="53" spans="1:21" ht="15">
      <c r="A53" s="27">
        <v>48</v>
      </c>
      <c r="B53" s="1" t="s">
        <v>36</v>
      </c>
      <c r="C53" s="28" t="s">
        <v>703</v>
      </c>
      <c r="D53" s="26" t="s">
        <v>751</v>
      </c>
      <c r="E53" s="15">
        <v>720</v>
      </c>
      <c r="F53" s="16" t="s">
        <v>34</v>
      </c>
      <c r="G53" s="19" t="s">
        <v>824</v>
      </c>
      <c r="H53" s="20">
        <v>21.12</v>
      </c>
      <c r="I53" s="2"/>
      <c r="J53" s="2"/>
      <c r="K53" s="2"/>
      <c r="L53" s="2"/>
      <c r="M53" s="2"/>
      <c r="N53" s="2"/>
      <c r="O53" s="2"/>
      <c r="P53" s="2"/>
      <c r="Q53" s="2">
        <v>1</v>
      </c>
      <c r="R53" s="76">
        <f>'K doplnění'!$D$14</f>
        <v>0</v>
      </c>
      <c r="S53" s="6">
        <f t="shared" si="0"/>
        <v>1.76</v>
      </c>
      <c r="T53" s="7">
        <f t="shared" si="1"/>
        <v>0</v>
      </c>
      <c r="U53" s="8">
        <f t="shared" si="2"/>
        <v>0</v>
      </c>
    </row>
    <row r="54" spans="1:21" ht="15">
      <c r="A54" s="27">
        <v>49</v>
      </c>
      <c r="B54" s="1" t="s">
        <v>36</v>
      </c>
      <c r="C54" s="28" t="s">
        <v>703</v>
      </c>
      <c r="D54" s="26" t="s">
        <v>752</v>
      </c>
      <c r="E54" s="15">
        <v>719</v>
      </c>
      <c r="F54" s="16" t="s">
        <v>34</v>
      </c>
      <c r="G54" s="19" t="s">
        <v>824</v>
      </c>
      <c r="H54" s="20">
        <v>14.68</v>
      </c>
      <c r="I54" s="2"/>
      <c r="J54" s="2"/>
      <c r="K54" s="2"/>
      <c r="L54" s="2"/>
      <c r="M54" s="2"/>
      <c r="N54" s="2"/>
      <c r="O54" s="2"/>
      <c r="P54" s="2"/>
      <c r="Q54" s="2">
        <v>1</v>
      </c>
      <c r="R54" s="76">
        <f>'K doplnění'!$D$14</f>
        <v>0</v>
      </c>
      <c r="S54" s="6">
        <f t="shared" si="0"/>
        <v>1.2233333333333334</v>
      </c>
      <c r="T54" s="7">
        <f t="shared" si="1"/>
        <v>0</v>
      </c>
      <c r="U54" s="8">
        <f t="shared" si="2"/>
        <v>0</v>
      </c>
    </row>
    <row r="55" spans="1:21" ht="15">
      <c r="A55" s="27">
        <v>50</v>
      </c>
      <c r="B55" s="1" t="s">
        <v>36</v>
      </c>
      <c r="C55" s="28" t="s">
        <v>703</v>
      </c>
      <c r="D55" s="26" t="s">
        <v>753</v>
      </c>
      <c r="E55" s="15" t="s">
        <v>802</v>
      </c>
      <c r="F55" s="16" t="s">
        <v>33</v>
      </c>
      <c r="G55" s="19" t="s">
        <v>824</v>
      </c>
      <c r="H55" s="20">
        <v>2.74</v>
      </c>
      <c r="I55" s="2"/>
      <c r="J55" s="2"/>
      <c r="K55" s="2"/>
      <c r="L55" s="2"/>
      <c r="M55" s="2"/>
      <c r="N55" s="2"/>
      <c r="O55" s="2"/>
      <c r="P55" s="2"/>
      <c r="Q55" s="2">
        <v>1</v>
      </c>
      <c r="R55" s="76">
        <f>'K doplnění'!$D$14</f>
        <v>0</v>
      </c>
      <c r="S55" s="6">
        <f t="shared" si="0"/>
        <v>0.22833333333333336</v>
      </c>
      <c r="T55" s="7">
        <f t="shared" si="1"/>
        <v>0</v>
      </c>
      <c r="U55" s="8">
        <f t="shared" si="2"/>
        <v>0</v>
      </c>
    </row>
    <row r="56" spans="1:21" ht="15">
      <c r="A56" s="27">
        <v>51</v>
      </c>
      <c r="B56" s="1" t="s">
        <v>36</v>
      </c>
      <c r="C56" s="28" t="s">
        <v>703</v>
      </c>
      <c r="D56" s="26" t="s">
        <v>754</v>
      </c>
      <c r="E56" s="15" t="s">
        <v>802</v>
      </c>
      <c r="F56" s="16" t="s">
        <v>33</v>
      </c>
      <c r="G56" s="19" t="s">
        <v>824</v>
      </c>
      <c r="H56" s="20">
        <v>3.16</v>
      </c>
      <c r="I56" s="2"/>
      <c r="J56" s="2"/>
      <c r="K56" s="2"/>
      <c r="L56" s="2"/>
      <c r="M56" s="2"/>
      <c r="N56" s="2"/>
      <c r="O56" s="2"/>
      <c r="P56" s="2"/>
      <c r="Q56" s="2">
        <v>1</v>
      </c>
      <c r="R56" s="76">
        <f>'K doplnění'!$D$14</f>
        <v>0</v>
      </c>
      <c r="S56" s="6">
        <f t="shared" si="0"/>
        <v>0.26333333333333336</v>
      </c>
      <c r="T56" s="7">
        <f t="shared" si="1"/>
        <v>0</v>
      </c>
      <c r="U56" s="8">
        <f t="shared" si="2"/>
        <v>0</v>
      </c>
    </row>
    <row r="57" spans="1:21" ht="15">
      <c r="A57" s="27">
        <v>52</v>
      </c>
      <c r="B57" s="1" t="s">
        <v>36</v>
      </c>
      <c r="C57" s="28" t="s">
        <v>703</v>
      </c>
      <c r="D57" s="26" t="s">
        <v>755</v>
      </c>
      <c r="E57" s="15">
        <v>718</v>
      </c>
      <c r="F57" s="16" t="s">
        <v>34</v>
      </c>
      <c r="G57" s="19" t="s">
        <v>824</v>
      </c>
      <c r="H57" s="20">
        <v>14.68</v>
      </c>
      <c r="I57" s="2"/>
      <c r="J57" s="2"/>
      <c r="K57" s="2"/>
      <c r="L57" s="2"/>
      <c r="M57" s="2"/>
      <c r="N57" s="2"/>
      <c r="O57" s="2"/>
      <c r="P57" s="2"/>
      <c r="Q57" s="2">
        <v>1</v>
      </c>
      <c r="R57" s="76">
        <f>'K doplnění'!$D$14</f>
        <v>0</v>
      </c>
      <c r="S57" s="6">
        <f t="shared" si="0"/>
        <v>1.2233333333333334</v>
      </c>
      <c r="T57" s="7">
        <f t="shared" si="1"/>
        <v>0</v>
      </c>
      <c r="U57" s="8">
        <f t="shared" si="2"/>
        <v>0</v>
      </c>
    </row>
    <row r="58" spans="1:21" ht="15">
      <c r="A58" s="27">
        <v>53</v>
      </c>
      <c r="B58" s="1" t="s">
        <v>36</v>
      </c>
      <c r="C58" s="28" t="s">
        <v>703</v>
      </c>
      <c r="D58" s="26" t="s">
        <v>756</v>
      </c>
      <c r="E58" s="15">
        <v>717</v>
      </c>
      <c r="F58" s="16" t="s">
        <v>34</v>
      </c>
      <c r="G58" s="19" t="s">
        <v>824</v>
      </c>
      <c r="H58" s="20">
        <v>21.12</v>
      </c>
      <c r="I58" s="2"/>
      <c r="J58" s="2"/>
      <c r="K58" s="2"/>
      <c r="L58" s="2"/>
      <c r="M58" s="2"/>
      <c r="N58" s="2"/>
      <c r="O58" s="2"/>
      <c r="P58" s="2"/>
      <c r="Q58" s="2">
        <v>1</v>
      </c>
      <c r="R58" s="76">
        <f>'K doplnění'!$D$14</f>
        <v>0</v>
      </c>
      <c r="S58" s="6">
        <f t="shared" si="0"/>
        <v>1.76</v>
      </c>
      <c r="T58" s="7">
        <f t="shared" si="1"/>
        <v>0</v>
      </c>
      <c r="U58" s="8">
        <f t="shared" si="2"/>
        <v>0</v>
      </c>
    </row>
    <row r="59" spans="1:21" ht="15">
      <c r="A59" s="27">
        <v>54</v>
      </c>
      <c r="B59" s="44" t="s">
        <v>36</v>
      </c>
      <c r="C59" s="28" t="s">
        <v>703</v>
      </c>
      <c r="D59" s="54" t="s">
        <v>757</v>
      </c>
      <c r="E59" s="55" t="s">
        <v>803</v>
      </c>
      <c r="F59" s="46" t="s">
        <v>33</v>
      </c>
      <c r="G59" s="19" t="s">
        <v>824</v>
      </c>
      <c r="H59" s="47">
        <v>2.78</v>
      </c>
      <c r="I59" s="48"/>
      <c r="J59" s="48"/>
      <c r="K59" s="48"/>
      <c r="L59" s="48"/>
      <c r="M59" s="48"/>
      <c r="N59" s="48"/>
      <c r="O59" s="48"/>
      <c r="P59" s="48"/>
      <c r="Q59" s="2">
        <v>1</v>
      </c>
      <c r="R59" s="76">
        <f>'K doplnění'!$D$14</f>
        <v>0</v>
      </c>
      <c r="S59" s="49">
        <f t="shared" si="0"/>
        <v>0.23166666666666666</v>
      </c>
      <c r="T59" s="50">
        <f t="shared" si="1"/>
        <v>0</v>
      </c>
      <c r="U59" s="51">
        <f t="shared" si="2"/>
        <v>0</v>
      </c>
    </row>
    <row r="60" spans="1:21" ht="15">
      <c r="A60" s="27">
        <v>55</v>
      </c>
      <c r="B60" s="44" t="s">
        <v>36</v>
      </c>
      <c r="C60" s="28" t="s">
        <v>703</v>
      </c>
      <c r="D60" s="54" t="s">
        <v>758</v>
      </c>
      <c r="E60" s="55" t="s">
        <v>803</v>
      </c>
      <c r="F60" s="46" t="s">
        <v>33</v>
      </c>
      <c r="G60" s="19" t="s">
        <v>824</v>
      </c>
      <c r="H60" s="47">
        <v>3.16</v>
      </c>
      <c r="I60" s="48"/>
      <c r="J60" s="48"/>
      <c r="K60" s="48"/>
      <c r="L60" s="48"/>
      <c r="M60" s="48"/>
      <c r="N60" s="48"/>
      <c r="O60" s="48"/>
      <c r="P60" s="48"/>
      <c r="Q60" s="2">
        <v>1</v>
      </c>
      <c r="R60" s="76">
        <f>'K doplnění'!$D$14</f>
        <v>0</v>
      </c>
      <c r="S60" s="49">
        <f t="shared" si="0"/>
        <v>0.26333333333333336</v>
      </c>
      <c r="T60" s="50">
        <f t="shared" si="1"/>
        <v>0</v>
      </c>
      <c r="U60" s="51">
        <f t="shared" si="2"/>
        <v>0</v>
      </c>
    </row>
    <row r="61" spans="1:21" ht="15">
      <c r="A61" s="27">
        <v>56</v>
      </c>
      <c r="B61" s="44" t="s">
        <v>36</v>
      </c>
      <c r="C61" s="28" t="s">
        <v>703</v>
      </c>
      <c r="D61" s="54" t="s">
        <v>759</v>
      </c>
      <c r="E61" s="45">
        <v>716</v>
      </c>
      <c r="F61" s="46" t="s">
        <v>34</v>
      </c>
      <c r="G61" s="19" t="s">
        <v>824</v>
      </c>
      <c r="H61" s="47">
        <v>21.78</v>
      </c>
      <c r="I61" s="48"/>
      <c r="J61" s="48"/>
      <c r="K61" s="48"/>
      <c r="L61" s="48"/>
      <c r="M61" s="48"/>
      <c r="N61" s="48"/>
      <c r="O61" s="48"/>
      <c r="P61" s="48"/>
      <c r="Q61" s="2">
        <v>1</v>
      </c>
      <c r="R61" s="76">
        <f>'K doplnění'!$D$14</f>
        <v>0</v>
      </c>
      <c r="S61" s="49">
        <f t="shared" si="0"/>
        <v>1.8150000000000002</v>
      </c>
      <c r="T61" s="50">
        <f t="shared" si="1"/>
        <v>0</v>
      </c>
      <c r="U61" s="51">
        <f t="shared" si="2"/>
        <v>0</v>
      </c>
    </row>
    <row r="62" spans="1:21" ht="15">
      <c r="A62" s="27">
        <v>57</v>
      </c>
      <c r="B62" s="44" t="s">
        <v>36</v>
      </c>
      <c r="C62" s="28" t="s">
        <v>703</v>
      </c>
      <c r="D62" s="54" t="s">
        <v>760</v>
      </c>
      <c r="E62" s="45">
        <v>715</v>
      </c>
      <c r="F62" s="46" t="s">
        <v>34</v>
      </c>
      <c r="G62" s="19" t="s">
        <v>824</v>
      </c>
      <c r="H62" s="47">
        <v>14.76</v>
      </c>
      <c r="I62" s="48"/>
      <c r="J62" s="48"/>
      <c r="K62" s="48"/>
      <c r="L62" s="48"/>
      <c r="M62" s="48"/>
      <c r="N62" s="48"/>
      <c r="O62" s="48"/>
      <c r="P62" s="48"/>
      <c r="Q62" s="2">
        <v>1</v>
      </c>
      <c r="R62" s="76">
        <f>'K doplnění'!$D$14</f>
        <v>0</v>
      </c>
      <c r="S62" s="49">
        <f t="shared" si="0"/>
        <v>1.23</v>
      </c>
      <c r="T62" s="50">
        <f t="shared" si="1"/>
        <v>0</v>
      </c>
      <c r="U62" s="51">
        <f t="shared" si="2"/>
        <v>0</v>
      </c>
    </row>
    <row r="63" spans="1:21" ht="15">
      <c r="A63" s="27">
        <v>58</v>
      </c>
      <c r="B63" s="1" t="s">
        <v>36</v>
      </c>
      <c r="C63" s="28" t="s">
        <v>703</v>
      </c>
      <c r="D63" s="26" t="s">
        <v>761</v>
      </c>
      <c r="E63" s="15" t="s">
        <v>804</v>
      </c>
      <c r="F63" s="16" t="s">
        <v>33</v>
      </c>
      <c r="G63" s="19" t="s">
        <v>824</v>
      </c>
      <c r="H63" s="20">
        <v>2.78</v>
      </c>
      <c r="I63" s="2"/>
      <c r="J63" s="2"/>
      <c r="K63" s="2"/>
      <c r="L63" s="2"/>
      <c r="M63" s="2"/>
      <c r="N63" s="2"/>
      <c r="O63" s="2"/>
      <c r="P63" s="2"/>
      <c r="Q63" s="2">
        <v>1</v>
      </c>
      <c r="R63" s="76">
        <f>'K doplnění'!$D$14</f>
        <v>0</v>
      </c>
      <c r="S63" s="6">
        <f t="shared" si="0"/>
        <v>0.23166666666666666</v>
      </c>
      <c r="T63" s="7">
        <f t="shared" si="1"/>
        <v>0</v>
      </c>
      <c r="U63" s="8">
        <f t="shared" si="2"/>
        <v>0</v>
      </c>
    </row>
    <row r="64" spans="1:21" ht="15">
      <c r="A64" s="27">
        <v>59</v>
      </c>
      <c r="B64" s="1" t="s">
        <v>36</v>
      </c>
      <c r="C64" s="28" t="s">
        <v>703</v>
      </c>
      <c r="D64" s="26" t="s">
        <v>762</v>
      </c>
      <c r="E64" s="15" t="s">
        <v>804</v>
      </c>
      <c r="F64" s="16" t="s">
        <v>33</v>
      </c>
      <c r="G64" s="19" t="s">
        <v>824</v>
      </c>
      <c r="H64" s="20">
        <v>3.16</v>
      </c>
      <c r="I64" s="2"/>
      <c r="J64" s="2"/>
      <c r="K64" s="2"/>
      <c r="L64" s="2"/>
      <c r="M64" s="2"/>
      <c r="N64" s="2"/>
      <c r="O64" s="2"/>
      <c r="P64" s="2"/>
      <c r="Q64" s="2">
        <v>1</v>
      </c>
      <c r="R64" s="76">
        <f>'K doplnění'!$D$14</f>
        <v>0</v>
      </c>
      <c r="S64" s="6">
        <f t="shared" si="0"/>
        <v>0.26333333333333336</v>
      </c>
      <c r="T64" s="7">
        <f t="shared" si="1"/>
        <v>0</v>
      </c>
      <c r="U64" s="8">
        <f t="shared" si="2"/>
        <v>0</v>
      </c>
    </row>
    <row r="65" spans="1:21" ht="15">
      <c r="A65" s="27">
        <v>60</v>
      </c>
      <c r="B65" s="1" t="s">
        <v>36</v>
      </c>
      <c r="C65" s="28" t="s">
        <v>703</v>
      </c>
      <c r="D65" s="26" t="s">
        <v>763</v>
      </c>
      <c r="E65" s="15">
        <v>714</v>
      </c>
      <c r="F65" s="16" t="s">
        <v>34</v>
      </c>
      <c r="G65" s="19" t="s">
        <v>824</v>
      </c>
      <c r="H65" s="20">
        <v>14.76</v>
      </c>
      <c r="I65" s="2"/>
      <c r="J65" s="2"/>
      <c r="K65" s="2"/>
      <c r="L65" s="2"/>
      <c r="M65" s="2"/>
      <c r="N65" s="2"/>
      <c r="O65" s="2"/>
      <c r="P65" s="2"/>
      <c r="Q65" s="2">
        <v>1</v>
      </c>
      <c r="R65" s="76">
        <f>'K doplnění'!$D$14</f>
        <v>0</v>
      </c>
      <c r="S65" s="6">
        <f t="shared" si="0"/>
        <v>1.23</v>
      </c>
      <c r="T65" s="7">
        <f t="shared" si="1"/>
        <v>0</v>
      </c>
      <c r="U65" s="8">
        <f t="shared" si="2"/>
        <v>0</v>
      </c>
    </row>
    <row r="66" spans="1:21" ht="15">
      <c r="A66" s="27">
        <v>61</v>
      </c>
      <c r="B66" s="1" t="s">
        <v>36</v>
      </c>
      <c r="C66" s="28" t="s">
        <v>703</v>
      </c>
      <c r="D66" s="26" t="s">
        <v>764</v>
      </c>
      <c r="E66" s="15">
        <v>713</v>
      </c>
      <c r="F66" s="16" t="s">
        <v>34</v>
      </c>
      <c r="G66" s="19" t="s">
        <v>824</v>
      </c>
      <c r="H66" s="20">
        <v>20.93</v>
      </c>
      <c r="I66" s="2"/>
      <c r="J66" s="2"/>
      <c r="K66" s="2"/>
      <c r="L66" s="2"/>
      <c r="M66" s="2"/>
      <c r="N66" s="2"/>
      <c r="O66" s="2"/>
      <c r="P66" s="2"/>
      <c r="Q66" s="2">
        <v>1</v>
      </c>
      <c r="R66" s="76">
        <f>'K doplnění'!$D$14</f>
        <v>0</v>
      </c>
      <c r="S66" s="6">
        <f t="shared" si="0"/>
        <v>1.7441666666666666</v>
      </c>
      <c r="T66" s="7">
        <f t="shared" si="1"/>
        <v>0</v>
      </c>
      <c r="U66" s="8">
        <f t="shared" si="2"/>
        <v>0</v>
      </c>
    </row>
    <row r="67" spans="1:21" ht="15">
      <c r="A67" s="27">
        <v>62</v>
      </c>
      <c r="B67" s="1" t="s">
        <v>36</v>
      </c>
      <c r="C67" s="28" t="s">
        <v>703</v>
      </c>
      <c r="D67" s="26" t="s">
        <v>765</v>
      </c>
      <c r="E67" s="15" t="s">
        <v>805</v>
      </c>
      <c r="F67" s="16" t="s">
        <v>33</v>
      </c>
      <c r="G67" s="19" t="s">
        <v>824</v>
      </c>
      <c r="H67" s="20">
        <v>2.78</v>
      </c>
      <c r="I67" s="2"/>
      <c r="J67" s="2"/>
      <c r="K67" s="2"/>
      <c r="L67" s="2"/>
      <c r="M67" s="2"/>
      <c r="N67" s="2"/>
      <c r="O67" s="2"/>
      <c r="P67" s="2"/>
      <c r="Q67" s="2">
        <v>1</v>
      </c>
      <c r="R67" s="76">
        <f>'K doplnění'!$D$14</f>
        <v>0</v>
      </c>
      <c r="S67" s="6">
        <f t="shared" si="0"/>
        <v>0.23166666666666666</v>
      </c>
      <c r="T67" s="7">
        <f t="shared" si="1"/>
        <v>0</v>
      </c>
      <c r="U67" s="8">
        <f t="shared" si="2"/>
        <v>0</v>
      </c>
    </row>
    <row r="68" spans="1:21" ht="15">
      <c r="A68" s="27">
        <v>63</v>
      </c>
      <c r="B68" s="1" t="s">
        <v>36</v>
      </c>
      <c r="C68" s="28" t="s">
        <v>703</v>
      </c>
      <c r="D68" s="26" t="s">
        <v>766</v>
      </c>
      <c r="E68" s="15" t="s">
        <v>805</v>
      </c>
      <c r="F68" s="16" t="s">
        <v>33</v>
      </c>
      <c r="G68" s="19" t="s">
        <v>824</v>
      </c>
      <c r="H68" s="20">
        <v>3.16</v>
      </c>
      <c r="I68" s="2"/>
      <c r="J68" s="2"/>
      <c r="K68" s="2"/>
      <c r="L68" s="2"/>
      <c r="M68" s="2"/>
      <c r="N68" s="2"/>
      <c r="O68" s="2"/>
      <c r="P68" s="2"/>
      <c r="Q68" s="2">
        <v>1</v>
      </c>
      <c r="R68" s="76">
        <f>'K doplnění'!$D$14</f>
        <v>0</v>
      </c>
      <c r="S68" s="6">
        <f t="shared" si="0"/>
        <v>0.26333333333333336</v>
      </c>
      <c r="T68" s="7">
        <f t="shared" si="1"/>
        <v>0</v>
      </c>
      <c r="U68" s="8">
        <f t="shared" si="2"/>
        <v>0</v>
      </c>
    </row>
    <row r="69" spans="1:21" ht="15">
      <c r="A69" s="27">
        <v>64</v>
      </c>
      <c r="B69" s="1" t="s">
        <v>36</v>
      </c>
      <c r="C69" s="28" t="s">
        <v>703</v>
      </c>
      <c r="D69" s="26" t="s">
        <v>767</v>
      </c>
      <c r="E69" s="15">
        <v>712</v>
      </c>
      <c r="F69" s="16" t="s">
        <v>34</v>
      </c>
      <c r="G69" s="19" t="s">
        <v>824</v>
      </c>
      <c r="H69" s="20">
        <v>21.78</v>
      </c>
      <c r="I69" s="2"/>
      <c r="J69" s="2"/>
      <c r="K69" s="2"/>
      <c r="L69" s="2"/>
      <c r="M69" s="2"/>
      <c r="N69" s="2"/>
      <c r="O69" s="2"/>
      <c r="P69" s="2"/>
      <c r="Q69" s="2">
        <v>1</v>
      </c>
      <c r="R69" s="76">
        <f>'K doplnění'!$D$14</f>
        <v>0</v>
      </c>
      <c r="S69" s="6">
        <f t="shared" si="0"/>
        <v>1.8150000000000002</v>
      </c>
      <c r="T69" s="7">
        <f t="shared" si="1"/>
        <v>0</v>
      </c>
      <c r="U69" s="8">
        <f t="shared" si="2"/>
        <v>0</v>
      </c>
    </row>
    <row r="70" spans="1:21" ht="15">
      <c r="A70" s="27">
        <v>65</v>
      </c>
      <c r="B70" s="1" t="s">
        <v>36</v>
      </c>
      <c r="C70" s="28" t="s">
        <v>703</v>
      </c>
      <c r="D70" s="26" t="s">
        <v>768</v>
      </c>
      <c r="E70" s="15">
        <v>711</v>
      </c>
      <c r="F70" s="16" t="s">
        <v>34</v>
      </c>
      <c r="G70" s="19" t="s">
        <v>824</v>
      </c>
      <c r="H70" s="20">
        <v>14.76</v>
      </c>
      <c r="I70" s="2"/>
      <c r="J70" s="2"/>
      <c r="K70" s="2"/>
      <c r="L70" s="2"/>
      <c r="M70" s="2"/>
      <c r="N70" s="2"/>
      <c r="O70" s="2"/>
      <c r="P70" s="2"/>
      <c r="Q70" s="2">
        <v>1</v>
      </c>
      <c r="R70" s="76">
        <f>'K doplnění'!$D$14</f>
        <v>0</v>
      </c>
      <c r="S70" s="6">
        <f aca="true" t="shared" si="3" ref="S70:S100">((H70*30.4167*I70)+(H70*21*J70)+(H70*4.3452*K70)+(H70*4.3452*L70)+(H70*4.3452*M70)+(H70*N70)+(H70*O70/3)+(H70*P70/6)+(H70*Q70/12))</f>
        <v>1.23</v>
      </c>
      <c r="T70" s="7">
        <f aca="true" t="shared" si="4" ref="T70:T100">S70*R70</f>
        <v>0</v>
      </c>
      <c r="U70" s="8">
        <f aca="true" t="shared" si="5" ref="U70:U100">12*T70</f>
        <v>0</v>
      </c>
    </row>
    <row r="71" spans="1:21" ht="15">
      <c r="A71" s="27">
        <v>66</v>
      </c>
      <c r="B71" s="1" t="s">
        <v>36</v>
      </c>
      <c r="C71" s="28" t="s">
        <v>703</v>
      </c>
      <c r="D71" s="26" t="s">
        <v>769</v>
      </c>
      <c r="E71" s="15" t="s">
        <v>806</v>
      </c>
      <c r="F71" s="16" t="s">
        <v>33</v>
      </c>
      <c r="G71" s="19" t="s">
        <v>824</v>
      </c>
      <c r="H71" s="20">
        <v>2.78</v>
      </c>
      <c r="I71" s="2"/>
      <c r="J71" s="2"/>
      <c r="K71" s="2"/>
      <c r="L71" s="2"/>
      <c r="M71" s="2"/>
      <c r="N71" s="2"/>
      <c r="O71" s="2"/>
      <c r="P71" s="2"/>
      <c r="Q71" s="2">
        <v>1</v>
      </c>
      <c r="R71" s="76">
        <f>'K doplnění'!$D$14</f>
        <v>0</v>
      </c>
      <c r="S71" s="6">
        <f t="shared" si="3"/>
        <v>0.23166666666666666</v>
      </c>
      <c r="T71" s="7">
        <f t="shared" si="4"/>
        <v>0</v>
      </c>
      <c r="U71" s="8">
        <f t="shared" si="5"/>
        <v>0</v>
      </c>
    </row>
    <row r="72" spans="1:21" ht="15">
      <c r="A72" s="27">
        <v>67</v>
      </c>
      <c r="B72" s="1" t="s">
        <v>36</v>
      </c>
      <c r="C72" s="28" t="s">
        <v>703</v>
      </c>
      <c r="D72" s="26" t="s">
        <v>770</v>
      </c>
      <c r="E72" s="15" t="s">
        <v>806</v>
      </c>
      <c r="F72" s="16" t="s">
        <v>33</v>
      </c>
      <c r="G72" s="19" t="s">
        <v>824</v>
      </c>
      <c r="H72" s="20">
        <v>3.16</v>
      </c>
      <c r="I72" s="2"/>
      <c r="J72" s="2"/>
      <c r="K72" s="2"/>
      <c r="L72" s="2"/>
      <c r="M72" s="2"/>
      <c r="N72" s="2"/>
      <c r="O72" s="2"/>
      <c r="P72" s="2"/>
      <c r="Q72" s="2">
        <v>1</v>
      </c>
      <c r="R72" s="76">
        <f>'K doplnění'!$D$14</f>
        <v>0</v>
      </c>
      <c r="S72" s="6">
        <f t="shared" si="3"/>
        <v>0.26333333333333336</v>
      </c>
      <c r="T72" s="7">
        <f t="shared" si="4"/>
        <v>0</v>
      </c>
      <c r="U72" s="8">
        <f t="shared" si="5"/>
        <v>0</v>
      </c>
    </row>
    <row r="73" spans="1:21" ht="15">
      <c r="A73" s="27">
        <v>68</v>
      </c>
      <c r="B73" s="1" t="s">
        <v>36</v>
      </c>
      <c r="C73" s="28" t="s">
        <v>703</v>
      </c>
      <c r="D73" s="26" t="s">
        <v>771</v>
      </c>
      <c r="E73" s="15">
        <v>710</v>
      </c>
      <c r="F73" s="16" t="s">
        <v>34</v>
      </c>
      <c r="G73" s="19" t="s">
        <v>824</v>
      </c>
      <c r="H73" s="20">
        <v>14.76</v>
      </c>
      <c r="I73" s="2"/>
      <c r="J73" s="2"/>
      <c r="K73" s="2"/>
      <c r="L73" s="2"/>
      <c r="M73" s="2"/>
      <c r="N73" s="2"/>
      <c r="O73" s="2"/>
      <c r="P73" s="2"/>
      <c r="Q73" s="2">
        <v>1</v>
      </c>
      <c r="R73" s="76">
        <f>'K doplnění'!$D$14</f>
        <v>0</v>
      </c>
      <c r="S73" s="6">
        <f t="shared" si="3"/>
        <v>1.23</v>
      </c>
      <c r="T73" s="7">
        <f t="shared" si="4"/>
        <v>0</v>
      </c>
      <c r="U73" s="8">
        <f t="shared" si="5"/>
        <v>0</v>
      </c>
    </row>
    <row r="74" spans="1:21" ht="15">
      <c r="A74" s="27">
        <v>69</v>
      </c>
      <c r="B74" s="1" t="s">
        <v>36</v>
      </c>
      <c r="C74" s="28" t="s">
        <v>703</v>
      </c>
      <c r="D74" s="26" t="s">
        <v>772</v>
      </c>
      <c r="E74" s="15">
        <v>709</v>
      </c>
      <c r="F74" s="16" t="s">
        <v>34</v>
      </c>
      <c r="G74" s="19" t="s">
        <v>824</v>
      </c>
      <c r="H74" s="20">
        <v>21.23</v>
      </c>
      <c r="I74" s="2"/>
      <c r="J74" s="2"/>
      <c r="K74" s="2"/>
      <c r="L74" s="2"/>
      <c r="M74" s="2"/>
      <c r="N74" s="2"/>
      <c r="O74" s="2"/>
      <c r="P74" s="2"/>
      <c r="Q74" s="2">
        <v>1</v>
      </c>
      <c r="R74" s="76">
        <f>'K doplnění'!$D$14</f>
        <v>0</v>
      </c>
      <c r="S74" s="6">
        <f t="shared" si="3"/>
        <v>1.7691666666666668</v>
      </c>
      <c r="T74" s="7">
        <f t="shared" si="4"/>
        <v>0</v>
      </c>
      <c r="U74" s="8">
        <f t="shared" si="5"/>
        <v>0</v>
      </c>
    </row>
    <row r="75" spans="1:21" ht="15">
      <c r="A75" s="27">
        <v>70</v>
      </c>
      <c r="B75" s="1" t="s">
        <v>36</v>
      </c>
      <c r="C75" s="28" t="s">
        <v>703</v>
      </c>
      <c r="D75" s="26" t="s">
        <v>773</v>
      </c>
      <c r="E75" s="15">
        <v>708</v>
      </c>
      <c r="F75" s="16" t="s">
        <v>33</v>
      </c>
      <c r="G75" s="19" t="s">
        <v>824</v>
      </c>
      <c r="H75" s="20">
        <v>1.5</v>
      </c>
      <c r="I75" s="2"/>
      <c r="J75" s="2"/>
      <c r="K75" s="2"/>
      <c r="L75" s="2"/>
      <c r="M75" s="2"/>
      <c r="N75" s="2"/>
      <c r="O75" s="2"/>
      <c r="P75" s="2"/>
      <c r="Q75" s="2">
        <v>1</v>
      </c>
      <c r="R75" s="76">
        <f>'K doplnění'!$D$14</f>
        <v>0</v>
      </c>
      <c r="S75" s="6">
        <f t="shared" si="3"/>
        <v>0.125</v>
      </c>
      <c r="T75" s="7">
        <f t="shared" si="4"/>
        <v>0</v>
      </c>
      <c r="U75" s="8">
        <f t="shared" si="5"/>
        <v>0</v>
      </c>
    </row>
    <row r="76" spans="1:21" ht="15">
      <c r="A76" s="27">
        <v>71</v>
      </c>
      <c r="B76" s="1" t="s">
        <v>36</v>
      </c>
      <c r="C76" s="28" t="s">
        <v>703</v>
      </c>
      <c r="D76" s="26" t="s">
        <v>774</v>
      </c>
      <c r="E76" s="15">
        <v>708</v>
      </c>
      <c r="F76" s="16" t="s">
        <v>33</v>
      </c>
      <c r="G76" s="19" t="s">
        <v>824</v>
      </c>
      <c r="H76" s="20">
        <v>2.33</v>
      </c>
      <c r="I76" s="2"/>
      <c r="J76" s="2"/>
      <c r="K76" s="2"/>
      <c r="L76" s="2"/>
      <c r="M76" s="2"/>
      <c r="N76" s="2"/>
      <c r="O76" s="2"/>
      <c r="P76" s="2"/>
      <c r="Q76" s="2">
        <v>1</v>
      </c>
      <c r="R76" s="76">
        <f>'K doplnění'!$D$14</f>
        <v>0</v>
      </c>
      <c r="S76" s="6">
        <f t="shared" si="3"/>
        <v>0.19416666666666668</v>
      </c>
      <c r="T76" s="7">
        <f t="shared" si="4"/>
        <v>0</v>
      </c>
      <c r="U76" s="8">
        <f t="shared" si="5"/>
        <v>0</v>
      </c>
    </row>
    <row r="77" spans="1:21" ht="15">
      <c r="A77" s="27">
        <v>72</v>
      </c>
      <c r="B77" s="1" t="s">
        <v>36</v>
      </c>
      <c r="C77" s="28" t="s">
        <v>703</v>
      </c>
      <c r="D77" s="26" t="s">
        <v>775</v>
      </c>
      <c r="E77" s="15">
        <v>708</v>
      </c>
      <c r="F77" s="16" t="s">
        <v>34</v>
      </c>
      <c r="G77" s="19" t="s">
        <v>824</v>
      </c>
      <c r="H77" s="20">
        <v>8.28</v>
      </c>
      <c r="I77" s="2"/>
      <c r="J77" s="2"/>
      <c r="K77" s="2"/>
      <c r="L77" s="2"/>
      <c r="M77" s="2"/>
      <c r="N77" s="2"/>
      <c r="O77" s="2"/>
      <c r="P77" s="2"/>
      <c r="Q77" s="2">
        <v>1</v>
      </c>
      <c r="R77" s="76">
        <f>'K doplnění'!$D$14</f>
        <v>0</v>
      </c>
      <c r="S77" s="6">
        <f t="shared" si="3"/>
        <v>0.69</v>
      </c>
      <c r="T77" s="7">
        <f t="shared" si="4"/>
        <v>0</v>
      </c>
      <c r="U77" s="8">
        <f t="shared" si="5"/>
        <v>0</v>
      </c>
    </row>
    <row r="78" spans="1:21" ht="15">
      <c r="A78" s="27">
        <v>73</v>
      </c>
      <c r="B78" s="1" t="s">
        <v>36</v>
      </c>
      <c r="C78" s="28" t="s">
        <v>703</v>
      </c>
      <c r="D78" s="26" t="s">
        <v>776</v>
      </c>
      <c r="E78" s="15">
        <v>707</v>
      </c>
      <c r="F78" s="16" t="s">
        <v>33</v>
      </c>
      <c r="G78" s="19" t="s">
        <v>824</v>
      </c>
      <c r="H78" s="20">
        <v>1.5</v>
      </c>
      <c r="I78" s="2"/>
      <c r="J78" s="2"/>
      <c r="K78" s="2"/>
      <c r="L78" s="2"/>
      <c r="M78" s="2"/>
      <c r="N78" s="2"/>
      <c r="O78" s="2"/>
      <c r="P78" s="2"/>
      <c r="Q78" s="2">
        <v>1</v>
      </c>
      <c r="R78" s="76">
        <f>'K doplnění'!$D$14</f>
        <v>0</v>
      </c>
      <c r="S78" s="6">
        <f t="shared" si="3"/>
        <v>0.125</v>
      </c>
      <c r="T78" s="7">
        <f t="shared" si="4"/>
        <v>0</v>
      </c>
      <c r="U78" s="8">
        <f t="shared" si="5"/>
        <v>0</v>
      </c>
    </row>
    <row r="79" spans="1:21" ht="15">
      <c r="A79" s="27">
        <v>74</v>
      </c>
      <c r="B79" s="1" t="s">
        <v>36</v>
      </c>
      <c r="C79" s="28" t="s">
        <v>703</v>
      </c>
      <c r="D79" s="26" t="s">
        <v>777</v>
      </c>
      <c r="E79" s="15">
        <v>707</v>
      </c>
      <c r="F79" s="16" t="s">
        <v>33</v>
      </c>
      <c r="G79" s="19" t="s">
        <v>824</v>
      </c>
      <c r="H79" s="20">
        <v>2.33</v>
      </c>
      <c r="I79" s="2"/>
      <c r="J79" s="2"/>
      <c r="K79" s="2"/>
      <c r="L79" s="2"/>
      <c r="M79" s="2"/>
      <c r="N79" s="2"/>
      <c r="O79" s="2"/>
      <c r="P79" s="2"/>
      <c r="Q79" s="2">
        <v>1</v>
      </c>
      <c r="R79" s="76">
        <f>'K doplnění'!$D$14</f>
        <v>0</v>
      </c>
      <c r="S79" s="6">
        <f t="shared" si="3"/>
        <v>0.19416666666666668</v>
      </c>
      <c r="T79" s="7">
        <f t="shared" si="4"/>
        <v>0</v>
      </c>
      <c r="U79" s="8">
        <f t="shared" si="5"/>
        <v>0</v>
      </c>
    </row>
    <row r="80" spans="1:21" ht="15">
      <c r="A80" s="27">
        <v>75</v>
      </c>
      <c r="B80" s="1" t="s">
        <v>36</v>
      </c>
      <c r="C80" s="28" t="s">
        <v>703</v>
      </c>
      <c r="D80" s="26" t="s">
        <v>778</v>
      </c>
      <c r="E80" s="15">
        <v>707</v>
      </c>
      <c r="F80" s="16" t="s">
        <v>34</v>
      </c>
      <c r="G80" s="19" t="s">
        <v>824</v>
      </c>
      <c r="H80" s="20">
        <v>8.28</v>
      </c>
      <c r="I80" s="2"/>
      <c r="J80" s="2"/>
      <c r="K80" s="2"/>
      <c r="L80" s="2"/>
      <c r="M80" s="2"/>
      <c r="N80" s="2"/>
      <c r="O80" s="2"/>
      <c r="P80" s="2"/>
      <c r="Q80" s="2">
        <v>1</v>
      </c>
      <c r="R80" s="76">
        <f>'K doplnění'!$D$14</f>
        <v>0</v>
      </c>
      <c r="S80" s="6">
        <f t="shared" si="3"/>
        <v>0.69</v>
      </c>
      <c r="T80" s="7">
        <f t="shared" si="4"/>
        <v>0</v>
      </c>
      <c r="U80" s="8">
        <f t="shared" si="5"/>
        <v>0</v>
      </c>
    </row>
    <row r="81" spans="1:21" ht="15">
      <c r="A81" s="27">
        <v>76</v>
      </c>
      <c r="B81" s="1" t="s">
        <v>36</v>
      </c>
      <c r="C81" s="28" t="s">
        <v>703</v>
      </c>
      <c r="D81" s="26" t="s">
        <v>779</v>
      </c>
      <c r="E81" s="15">
        <v>706</v>
      </c>
      <c r="F81" s="17" t="s">
        <v>33</v>
      </c>
      <c r="G81" s="19" t="s">
        <v>824</v>
      </c>
      <c r="H81" s="20">
        <v>1.5</v>
      </c>
      <c r="I81" s="2"/>
      <c r="J81" s="2"/>
      <c r="K81" s="2"/>
      <c r="L81" s="2"/>
      <c r="M81" s="2"/>
      <c r="N81" s="2"/>
      <c r="O81" s="2"/>
      <c r="P81" s="2"/>
      <c r="Q81" s="2">
        <v>1</v>
      </c>
      <c r="R81" s="76">
        <f>'K doplnění'!$D$14</f>
        <v>0</v>
      </c>
      <c r="S81" s="6">
        <f>((H81*30.4167*I81)+(H81*21*J81)+(H81*4.3452*K81)+(H81*4.3452*L81)+(H81*4.3452*M81)+(H81*N81)+(H81*O81/3)+(H81*P81/6)+(H81*Q81/12))</f>
        <v>0.125</v>
      </c>
      <c r="T81" s="7">
        <f t="shared" si="4"/>
        <v>0</v>
      </c>
      <c r="U81" s="8">
        <f t="shared" si="5"/>
        <v>0</v>
      </c>
    </row>
    <row r="82" spans="1:21" ht="15">
      <c r="A82" s="27">
        <v>77</v>
      </c>
      <c r="B82" s="1" t="s">
        <v>36</v>
      </c>
      <c r="C82" s="28" t="s">
        <v>703</v>
      </c>
      <c r="D82" s="26" t="s">
        <v>780</v>
      </c>
      <c r="E82" s="15">
        <v>706</v>
      </c>
      <c r="F82" s="16" t="s">
        <v>33</v>
      </c>
      <c r="G82" s="19" t="s">
        <v>824</v>
      </c>
      <c r="H82" s="20">
        <v>2.33</v>
      </c>
      <c r="I82" s="2"/>
      <c r="J82" s="2"/>
      <c r="K82" s="2"/>
      <c r="L82" s="2"/>
      <c r="M82" s="2"/>
      <c r="N82" s="2"/>
      <c r="O82" s="2"/>
      <c r="P82" s="2"/>
      <c r="Q82" s="2">
        <v>1</v>
      </c>
      <c r="R82" s="76">
        <f>'K doplnění'!$D$14</f>
        <v>0</v>
      </c>
      <c r="S82" s="6">
        <f t="shared" si="3"/>
        <v>0.19416666666666668</v>
      </c>
      <c r="T82" s="7">
        <f t="shared" si="4"/>
        <v>0</v>
      </c>
      <c r="U82" s="8">
        <f t="shared" si="5"/>
        <v>0</v>
      </c>
    </row>
    <row r="83" spans="1:21" ht="15">
      <c r="A83" s="27">
        <v>78</v>
      </c>
      <c r="B83" s="1" t="s">
        <v>36</v>
      </c>
      <c r="C83" s="28" t="s">
        <v>703</v>
      </c>
      <c r="D83" s="26" t="s">
        <v>781</v>
      </c>
      <c r="E83" s="15">
        <v>706</v>
      </c>
      <c r="F83" s="16" t="s">
        <v>34</v>
      </c>
      <c r="G83" s="19" t="s">
        <v>824</v>
      </c>
      <c r="H83" s="20">
        <v>8.28</v>
      </c>
      <c r="I83" s="2"/>
      <c r="J83" s="2"/>
      <c r="K83" s="2"/>
      <c r="L83" s="2"/>
      <c r="M83" s="2"/>
      <c r="N83" s="2"/>
      <c r="O83" s="2"/>
      <c r="P83" s="2"/>
      <c r="Q83" s="2">
        <v>1</v>
      </c>
      <c r="R83" s="76">
        <f>'K doplnění'!$D$14</f>
        <v>0</v>
      </c>
      <c r="S83" s="6">
        <f t="shared" si="3"/>
        <v>0.69</v>
      </c>
      <c r="T83" s="7">
        <f t="shared" si="4"/>
        <v>0</v>
      </c>
      <c r="U83" s="8">
        <f t="shared" si="5"/>
        <v>0</v>
      </c>
    </row>
    <row r="84" spans="1:21" ht="15">
      <c r="A84" s="27">
        <v>79</v>
      </c>
      <c r="B84" s="1" t="s">
        <v>36</v>
      </c>
      <c r="C84" s="28" t="s">
        <v>703</v>
      </c>
      <c r="D84" s="26" t="s">
        <v>782</v>
      </c>
      <c r="E84" s="15">
        <v>705</v>
      </c>
      <c r="F84" s="16" t="s">
        <v>33</v>
      </c>
      <c r="G84" s="19" t="s">
        <v>824</v>
      </c>
      <c r="H84" s="20">
        <v>1.5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76">
        <f>'K doplnění'!$D$14</f>
        <v>0</v>
      </c>
      <c r="S84" s="6">
        <f t="shared" si="3"/>
        <v>0.125</v>
      </c>
      <c r="T84" s="7">
        <f t="shared" si="4"/>
        <v>0</v>
      </c>
      <c r="U84" s="8">
        <f t="shared" si="5"/>
        <v>0</v>
      </c>
    </row>
    <row r="85" spans="1:21" ht="15">
      <c r="A85" s="27">
        <v>80</v>
      </c>
      <c r="B85" s="1" t="s">
        <v>36</v>
      </c>
      <c r="C85" s="28" t="s">
        <v>703</v>
      </c>
      <c r="D85" s="26" t="s">
        <v>783</v>
      </c>
      <c r="E85" s="15">
        <v>705</v>
      </c>
      <c r="F85" s="16" t="s">
        <v>33</v>
      </c>
      <c r="G85" s="19" t="s">
        <v>824</v>
      </c>
      <c r="H85" s="20">
        <v>2.33</v>
      </c>
      <c r="I85" s="2"/>
      <c r="J85" s="2"/>
      <c r="K85" s="2"/>
      <c r="L85" s="2"/>
      <c r="M85" s="2"/>
      <c r="N85" s="2"/>
      <c r="O85" s="2"/>
      <c r="P85" s="2"/>
      <c r="Q85" s="2">
        <v>1</v>
      </c>
      <c r="R85" s="76">
        <f>'K doplnění'!$D$14</f>
        <v>0</v>
      </c>
      <c r="S85" s="6">
        <f t="shared" si="3"/>
        <v>0.19416666666666668</v>
      </c>
      <c r="T85" s="7">
        <f t="shared" si="4"/>
        <v>0</v>
      </c>
      <c r="U85" s="8">
        <f t="shared" si="5"/>
        <v>0</v>
      </c>
    </row>
    <row r="86" spans="1:21" ht="15">
      <c r="A86" s="27">
        <v>81</v>
      </c>
      <c r="B86" s="1" t="s">
        <v>36</v>
      </c>
      <c r="C86" s="28" t="s">
        <v>703</v>
      </c>
      <c r="D86" s="26" t="s">
        <v>784</v>
      </c>
      <c r="E86" s="15">
        <v>705</v>
      </c>
      <c r="F86" s="16" t="s">
        <v>34</v>
      </c>
      <c r="G86" s="19" t="s">
        <v>824</v>
      </c>
      <c r="H86" s="20">
        <v>8.28</v>
      </c>
      <c r="I86" s="2"/>
      <c r="J86" s="2"/>
      <c r="K86" s="2"/>
      <c r="L86" s="2"/>
      <c r="M86" s="2"/>
      <c r="N86" s="2"/>
      <c r="O86" s="2"/>
      <c r="P86" s="2"/>
      <c r="Q86" s="2">
        <v>1</v>
      </c>
      <c r="R86" s="76">
        <f>'K doplnění'!$D$14</f>
        <v>0</v>
      </c>
      <c r="S86" s="6">
        <f t="shared" si="3"/>
        <v>0.69</v>
      </c>
      <c r="T86" s="7">
        <f t="shared" si="4"/>
        <v>0</v>
      </c>
      <c r="U86" s="8">
        <f t="shared" si="5"/>
        <v>0</v>
      </c>
    </row>
    <row r="87" spans="1:21" ht="15">
      <c r="A87" s="27">
        <v>82</v>
      </c>
      <c r="B87" s="1" t="s">
        <v>36</v>
      </c>
      <c r="C87" s="28" t="s">
        <v>703</v>
      </c>
      <c r="D87" s="26" t="s">
        <v>785</v>
      </c>
      <c r="E87" s="15">
        <v>704</v>
      </c>
      <c r="F87" s="16" t="s">
        <v>33</v>
      </c>
      <c r="G87" s="19" t="s">
        <v>824</v>
      </c>
      <c r="H87" s="20">
        <v>1.5</v>
      </c>
      <c r="I87" s="2"/>
      <c r="J87" s="2"/>
      <c r="K87" s="2"/>
      <c r="L87" s="2"/>
      <c r="M87" s="2"/>
      <c r="N87" s="2"/>
      <c r="O87" s="2"/>
      <c r="P87" s="2"/>
      <c r="Q87" s="2">
        <v>1</v>
      </c>
      <c r="R87" s="76">
        <f>'K doplnění'!$D$14</f>
        <v>0</v>
      </c>
      <c r="S87" s="6">
        <f t="shared" si="3"/>
        <v>0.125</v>
      </c>
      <c r="T87" s="7">
        <f t="shared" si="4"/>
        <v>0</v>
      </c>
      <c r="U87" s="8">
        <f t="shared" si="5"/>
        <v>0</v>
      </c>
    </row>
    <row r="88" spans="1:21" ht="15">
      <c r="A88" s="27">
        <v>83</v>
      </c>
      <c r="B88" s="1" t="s">
        <v>36</v>
      </c>
      <c r="C88" s="28" t="s">
        <v>703</v>
      </c>
      <c r="D88" s="26" t="s">
        <v>786</v>
      </c>
      <c r="E88" s="15">
        <v>704</v>
      </c>
      <c r="F88" s="17" t="s">
        <v>33</v>
      </c>
      <c r="G88" s="19" t="s">
        <v>824</v>
      </c>
      <c r="H88" s="20">
        <v>2.33</v>
      </c>
      <c r="I88" s="2"/>
      <c r="J88" s="2"/>
      <c r="K88" s="2"/>
      <c r="L88" s="2"/>
      <c r="M88" s="2"/>
      <c r="N88" s="2"/>
      <c r="O88" s="2"/>
      <c r="P88" s="2"/>
      <c r="Q88" s="2">
        <v>1</v>
      </c>
      <c r="R88" s="76">
        <f>'K doplnění'!$D$14</f>
        <v>0</v>
      </c>
      <c r="S88" s="6">
        <f>((H88*30.4167*I88)+(H88*21*J88)+(H88*4.3452*K88)+(H88*4.3452*L88)+(H88*4.3452*M88)+(H88*N88)+(H88*O88/3)+(H88*P88/6)+(H88*Q88/12))</f>
        <v>0.19416666666666668</v>
      </c>
      <c r="T88" s="7">
        <f t="shared" si="4"/>
        <v>0</v>
      </c>
      <c r="U88" s="8">
        <f t="shared" si="5"/>
        <v>0</v>
      </c>
    </row>
    <row r="89" spans="1:21" ht="15">
      <c r="A89" s="27">
        <v>84</v>
      </c>
      <c r="B89" s="1" t="s">
        <v>36</v>
      </c>
      <c r="C89" s="28" t="s">
        <v>703</v>
      </c>
      <c r="D89" s="26" t="s">
        <v>787</v>
      </c>
      <c r="E89" s="15">
        <v>704</v>
      </c>
      <c r="F89" s="16" t="s">
        <v>34</v>
      </c>
      <c r="G89" s="19" t="s">
        <v>824</v>
      </c>
      <c r="H89" s="20">
        <v>7.62</v>
      </c>
      <c r="I89" s="2"/>
      <c r="J89" s="2"/>
      <c r="K89" s="2"/>
      <c r="L89" s="2"/>
      <c r="M89" s="2"/>
      <c r="N89" s="2"/>
      <c r="O89" s="2"/>
      <c r="P89" s="2"/>
      <c r="Q89" s="2">
        <v>1</v>
      </c>
      <c r="R89" s="76">
        <f>'K doplnění'!$D$14</f>
        <v>0</v>
      </c>
      <c r="S89" s="6">
        <f aca="true" t="shared" si="6" ref="S89:S94">((H89*30.4167*I89)+(H89*21*J89)+(H89*4.3452*K89)+(H89*4.3452*L89)+(H89*4.3452*M89)+(H89*N89)+(H89*O89/3)+(H89*P89/6)+(H89*Q89/12))</f>
        <v>0.635</v>
      </c>
      <c r="T89" s="7">
        <f t="shared" si="4"/>
        <v>0</v>
      </c>
      <c r="U89" s="8">
        <f t="shared" si="5"/>
        <v>0</v>
      </c>
    </row>
    <row r="90" spans="1:21" ht="15">
      <c r="A90" s="27">
        <v>85</v>
      </c>
      <c r="B90" s="1" t="s">
        <v>36</v>
      </c>
      <c r="C90" s="28" t="s">
        <v>703</v>
      </c>
      <c r="D90" s="26" t="s">
        <v>788</v>
      </c>
      <c r="E90" s="15">
        <v>703</v>
      </c>
      <c r="F90" s="16" t="s">
        <v>33</v>
      </c>
      <c r="G90" s="19" t="s">
        <v>824</v>
      </c>
      <c r="H90" s="20">
        <v>1.5</v>
      </c>
      <c r="I90" s="2"/>
      <c r="J90" s="2"/>
      <c r="K90" s="2"/>
      <c r="L90" s="2"/>
      <c r="M90" s="2"/>
      <c r="N90" s="2"/>
      <c r="O90" s="2"/>
      <c r="P90" s="2"/>
      <c r="Q90" s="2">
        <v>1</v>
      </c>
      <c r="R90" s="76">
        <f>'K doplnění'!$D$14</f>
        <v>0</v>
      </c>
      <c r="S90" s="6">
        <f t="shared" si="6"/>
        <v>0.125</v>
      </c>
      <c r="T90" s="7">
        <f t="shared" si="4"/>
        <v>0</v>
      </c>
      <c r="U90" s="8">
        <f t="shared" si="5"/>
        <v>0</v>
      </c>
    </row>
    <row r="91" spans="1:21" ht="15">
      <c r="A91" s="27">
        <v>86</v>
      </c>
      <c r="B91" s="1" t="s">
        <v>36</v>
      </c>
      <c r="C91" s="28" t="s">
        <v>703</v>
      </c>
      <c r="D91" s="26" t="s">
        <v>789</v>
      </c>
      <c r="E91" s="15">
        <v>703</v>
      </c>
      <c r="F91" s="16" t="s">
        <v>33</v>
      </c>
      <c r="G91" s="19" t="s">
        <v>824</v>
      </c>
      <c r="H91" s="20">
        <v>2.33</v>
      </c>
      <c r="I91" s="2"/>
      <c r="J91" s="2"/>
      <c r="K91" s="2"/>
      <c r="L91" s="2"/>
      <c r="M91" s="2"/>
      <c r="N91" s="2"/>
      <c r="O91" s="2"/>
      <c r="P91" s="2"/>
      <c r="Q91" s="2">
        <v>1</v>
      </c>
      <c r="R91" s="76">
        <f>'K doplnění'!$D$14</f>
        <v>0</v>
      </c>
      <c r="S91" s="6">
        <f t="shared" si="6"/>
        <v>0.19416666666666668</v>
      </c>
      <c r="T91" s="7">
        <f t="shared" si="4"/>
        <v>0</v>
      </c>
      <c r="U91" s="8">
        <f t="shared" si="5"/>
        <v>0</v>
      </c>
    </row>
    <row r="92" spans="1:21" ht="15">
      <c r="A92" s="27">
        <v>87</v>
      </c>
      <c r="B92" s="1" t="s">
        <v>36</v>
      </c>
      <c r="C92" s="28" t="s">
        <v>703</v>
      </c>
      <c r="D92" s="26" t="s">
        <v>790</v>
      </c>
      <c r="E92" s="15">
        <v>703</v>
      </c>
      <c r="F92" s="16" t="s">
        <v>34</v>
      </c>
      <c r="G92" s="19" t="s">
        <v>824</v>
      </c>
      <c r="H92" s="20">
        <v>8.28</v>
      </c>
      <c r="I92" s="2"/>
      <c r="J92" s="2"/>
      <c r="K92" s="2"/>
      <c r="L92" s="2"/>
      <c r="M92" s="2"/>
      <c r="N92" s="2"/>
      <c r="O92" s="2"/>
      <c r="P92" s="2"/>
      <c r="Q92" s="2">
        <v>1</v>
      </c>
      <c r="R92" s="76">
        <f>'K doplnění'!$D$14</f>
        <v>0</v>
      </c>
      <c r="S92" s="6">
        <f t="shared" si="6"/>
        <v>0.69</v>
      </c>
      <c r="T92" s="7">
        <f t="shared" si="4"/>
        <v>0</v>
      </c>
      <c r="U92" s="8">
        <f t="shared" si="5"/>
        <v>0</v>
      </c>
    </row>
    <row r="93" spans="1:21" ht="15">
      <c r="A93" s="27">
        <v>88</v>
      </c>
      <c r="B93" s="1" t="s">
        <v>36</v>
      </c>
      <c r="C93" s="28" t="s">
        <v>703</v>
      </c>
      <c r="D93" s="26" t="s">
        <v>791</v>
      </c>
      <c r="E93" s="15">
        <v>702</v>
      </c>
      <c r="F93" s="16" t="s">
        <v>33</v>
      </c>
      <c r="G93" s="19" t="s">
        <v>824</v>
      </c>
      <c r="H93" s="20">
        <v>1.5</v>
      </c>
      <c r="I93" s="2"/>
      <c r="J93" s="2"/>
      <c r="K93" s="2"/>
      <c r="L93" s="2"/>
      <c r="M93" s="2"/>
      <c r="N93" s="2"/>
      <c r="O93" s="2"/>
      <c r="P93" s="2"/>
      <c r="Q93" s="2">
        <v>1</v>
      </c>
      <c r="R93" s="76">
        <f>'K doplnění'!$D$14</f>
        <v>0</v>
      </c>
      <c r="S93" s="6">
        <f t="shared" si="6"/>
        <v>0.125</v>
      </c>
      <c r="T93" s="7">
        <f t="shared" si="4"/>
        <v>0</v>
      </c>
      <c r="U93" s="8">
        <f t="shared" si="5"/>
        <v>0</v>
      </c>
    </row>
    <row r="94" spans="1:21" ht="15">
      <c r="A94" s="27">
        <v>89</v>
      </c>
      <c r="B94" s="1" t="s">
        <v>36</v>
      </c>
      <c r="C94" s="28" t="s">
        <v>703</v>
      </c>
      <c r="D94" s="26" t="s">
        <v>792</v>
      </c>
      <c r="E94" s="15">
        <v>702</v>
      </c>
      <c r="F94" s="16" t="s">
        <v>33</v>
      </c>
      <c r="G94" s="19" t="s">
        <v>824</v>
      </c>
      <c r="H94" s="20">
        <v>2.33</v>
      </c>
      <c r="I94" s="2"/>
      <c r="J94" s="2"/>
      <c r="K94" s="2"/>
      <c r="L94" s="2"/>
      <c r="M94" s="2"/>
      <c r="N94" s="2"/>
      <c r="O94" s="2"/>
      <c r="P94" s="2"/>
      <c r="Q94" s="2">
        <v>1</v>
      </c>
      <c r="R94" s="76">
        <f>'K doplnění'!$D$14</f>
        <v>0</v>
      </c>
      <c r="S94" s="6">
        <f t="shared" si="6"/>
        <v>0.19416666666666668</v>
      </c>
      <c r="T94" s="7">
        <f t="shared" si="4"/>
        <v>0</v>
      </c>
      <c r="U94" s="8">
        <f t="shared" si="5"/>
        <v>0</v>
      </c>
    </row>
    <row r="95" spans="1:21" ht="15">
      <c r="A95" s="27">
        <v>90</v>
      </c>
      <c r="B95" s="1" t="s">
        <v>36</v>
      </c>
      <c r="C95" s="28" t="s">
        <v>703</v>
      </c>
      <c r="D95" s="26" t="s">
        <v>793</v>
      </c>
      <c r="E95" s="15">
        <v>702</v>
      </c>
      <c r="F95" s="17" t="s">
        <v>34</v>
      </c>
      <c r="G95" s="19" t="s">
        <v>824</v>
      </c>
      <c r="H95" s="20">
        <v>8.28</v>
      </c>
      <c r="I95" s="2"/>
      <c r="J95" s="2"/>
      <c r="K95" s="2"/>
      <c r="L95" s="2"/>
      <c r="M95" s="2"/>
      <c r="N95" s="2"/>
      <c r="O95" s="2"/>
      <c r="P95" s="2"/>
      <c r="Q95" s="2">
        <v>1</v>
      </c>
      <c r="R95" s="76">
        <f>'K doplnění'!$D$14</f>
        <v>0</v>
      </c>
      <c r="S95" s="6">
        <f>((H95*30.4167*I95)+(H95*21*J95)+(H95*4.3452*K95)+(H95*4.3452*L95)+(H95*4.3452*M95)+(H95*N95)+(H95*O95/3)+(H95*P95/6)+(H95*Q95/12))</f>
        <v>0.69</v>
      </c>
      <c r="T95" s="7">
        <f t="shared" si="4"/>
        <v>0</v>
      </c>
      <c r="U95" s="8">
        <f t="shared" si="5"/>
        <v>0</v>
      </c>
    </row>
    <row r="96" spans="1:21" ht="15">
      <c r="A96" s="27">
        <v>91</v>
      </c>
      <c r="B96" s="1" t="s">
        <v>36</v>
      </c>
      <c r="C96" s="28" t="s">
        <v>703</v>
      </c>
      <c r="D96" s="26" t="s">
        <v>794</v>
      </c>
      <c r="E96" s="15">
        <v>701</v>
      </c>
      <c r="F96" s="16" t="s">
        <v>33</v>
      </c>
      <c r="G96" s="19" t="s">
        <v>824</v>
      </c>
      <c r="H96" s="20">
        <v>1.5</v>
      </c>
      <c r="I96" s="2"/>
      <c r="J96" s="2"/>
      <c r="K96" s="2"/>
      <c r="L96" s="2"/>
      <c r="M96" s="2"/>
      <c r="N96" s="2"/>
      <c r="O96" s="2"/>
      <c r="P96" s="2"/>
      <c r="Q96" s="2">
        <v>1</v>
      </c>
      <c r="R96" s="76">
        <f>'K doplnění'!$D$14</f>
        <v>0</v>
      </c>
      <c r="S96" s="6">
        <f t="shared" si="3"/>
        <v>0.125</v>
      </c>
      <c r="T96" s="7">
        <f t="shared" si="4"/>
        <v>0</v>
      </c>
      <c r="U96" s="8">
        <f t="shared" si="5"/>
        <v>0</v>
      </c>
    </row>
    <row r="97" spans="1:21" ht="15">
      <c r="A97" s="27">
        <v>92</v>
      </c>
      <c r="B97" s="1" t="s">
        <v>36</v>
      </c>
      <c r="C97" s="28" t="s">
        <v>703</v>
      </c>
      <c r="D97" s="26" t="s">
        <v>795</v>
      </c>
      <c r="E97" s="15">
        <v>701</v>
      </c>
      <c r="F97" s="16" t="s">
        <v>33</v>
      </c>
      <c r="G97" s="19" t="s">
        <v>824</v>
      </c>
      <c r="H97" s="20">
        <v>2.33</v>
      </c>
      <c r="I97" s="2"/>
      <c r="J97" s="2"/>
      <c r="K97" s="2"/>
      <c r="L97" s="2"/>
      <c r="M97" s="2"/>
      <c r="N97" s="2"/>
      <c r="O97" s="2"/>
      <c r="P97" s="2"/>
      <c r="Q97" s="2">
        <v>1</v>
      </c>
      <c r="R97" s="76">
        <f>'K doplnění'!$D$14</f>
        <v>0</v>
      </c>
      <c r="S97" s="6">
        <f t="shared" si="3"/>
        <v>0.19416666666666668</v>
      </c>
      <c r="T97" s="7">
        <f t="shared" si="4"/>
        <v>0</v>
      </c>
      <c r="U97" s="8">
        <f t="shared" si="5"/>
        <v>0</v>
      </c>
    </row>
    <row r="98" spans="1:21" ht="15">
      <c r="A98" s="27">
        <v>93</v>
      </c>
      <c r="B98" s="1" t="s">
        <v>36</v>
      </c>
      <c r="C98" s="28" t="s">
        <v>703</v>
      </c>
      <c r="D98" s="26" t="s">
        <v>796</v>
      </c>
      <c r="E98" s="15">
        <v>701</v>
      </c>
      <c r="F98" s="16" t="s">
        <v>34</v>
      </c>
      <c r="G98" s="19" t="s">
        <v>824</v>
      </c>
      <c r="H98" s="20">
        <v>8.28</v>
      </c>
      <c r="I98" s="2"/>
      <c r="J98" s="2"/>
      <c r="K98" s="2"/>
      <c r="L98" s="2"/>
      <c r="M98" s="2"/>
      <c r="N98" s="2"/>
      <c r="O98" s="2"/>
      <c r="P98" s="2"/>
      <c r="Q98" s="2">
        <v>1</v>
      </c>
      <c r="R98" s="76">
        <f>'K doplnění'!$D$14</f>
        <v>0</v>
      </c>
      <c r="S98" s="6">
        <f t="shared" si="3"/>
        <v>0.69</v>
      </c>
      <c r="T98" s="7">
        <f t="shared" si="4"/>
        <v>0</v>
      </c>
      <c r="U98" s="8">
        <f t="shared" si="5"/>
        <v>0</v>
      </c>
    </row>
    <row r="99" spans="1:21" ht="15">
      <c r="A99" s="27">
        <v>94</v>
      </c>
      <c r="B99" s="1" t="s">
        <v>36</v>
      </c>
      <c r="C99" s="28" t="s">
        <v>703</v>
      </c>
      <c r="D99" s="26" t="s">
        <v>807</v>
      </c>
      <c r="E99" s="15" t="s">
        <v>164</v>
      </c>
      <c r="F99" s="16" t="s">
        <v>33</v>
      </c>
      <c r="G99" s="19" t="s">
        <v>30</v>
      </c>
      <c r="H99" s="20">
        <v>12.41</v>
      </c>
      <c r="I99" s="2"/>
      <c r="J99" s="2">
        <v>1</v>
      </c>
      <c r="K99" s="2"/>
      <c r="L99" s="2"/>
      <c r="M99" s="2"/>
      <c r="N99" s="2">
        <v>1</v>
      </c>
      <c r="O99" s="2"/>
      <c r="P99" s="2">
        <v>1</v>
      </c>
      <c r="Q99" s="2"/>
      <c r="R99" s="76">
        <f>'K doplnění'!$D$10</f>
        <v>0</v>
      </c>
      <c r="S99" s="6">
        <f t="shared" si="3"/>
        <v>275.08833333333337</v>
      </c>
      <c r="T99" s="7">
        <f t="shared" si="4"/>
        <v>0</v>
      </c>
      <c r="U99" s="8">
        <f t="shared" si="5"/>
        <v>0</v>
      </c>
    </row>
    <row r="100" spans="1:21" ht="15.75" thickBot="1">
      <c r="A100" s="3">
        <v>95</v>
      </c>
      <c r="B100" s="4" t="s">
        <v>36</v>
      </c>
      <c r="C100" s="4" t="s">
        <v>703</v>
      </c>
      <c r="D100" s="37" t="s">
        <v>808</v>
      </c>
      <c r="E100" s="18" t="s">
        <v>164</v>
      </c>
      <c r="F100" s="38" t="s">
        <v>33</v>
      </c>
      <c r="G100" s="39" t="s">
        <v>30</v>
      </c>
      <c r="H100" s="40">
        <v>12.41</v>
      </c>
      <c r="I100" s="5"/>
      <c r="J100" s="5">
        <v>1</v>
      </c>
      <c r="K100" s="5"/>
      <c r="L100" s="5"/>
      <c r="M100" s="5"/>
      <c r="N100" s="5">
        <v>1</v>
      </c>
      <c r="O100" s="5"/>
      <c r="P100" s="5">
        <v>1</v>
      </c>
      <c r="Q100" s="5"/>
      <c r="R100" s="25">
        <f>'K doplnění'!$D$10</f>
        <v>0</v>
      </c>
      <c r="S100" s="41">
        <f t="shared" si="3"/>
        <v>275.08833333333337</v>
      </c>
      <c r="T100" s="42">
        <f t="shared" si="4"/>
        <v>0</v>
      </c>
      <c r="U100" s="43">
        <f t="shared" si="5"/>
        <v>0</v>
      </c>
    </row>
    <row r="101" spans="1:21" ht="15.75" thickBot="1">
      <c r="A101" s="182" t="s">
        <v>854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4"/>
      <c r="U101" s="24">
        <f>SUM(U6:U100)</f>
        <v>0</v>
      </c>
    </row>
  </sheetData>
  <sheetProtection algorithmName="SHA-512" hashValue="1goA84T4dPKTtyX4y9+PB1U35WHmA/t5yGHRpfh+Ys8R1sL3IVguAkYfrkdewzWC3DsFmSkzXdol97eA8etnxw==" saltValue="t62wYnN2j4vob2y2ez7Gqw==" spinCount="100000" sheet="1" objects="1" scenarios="1"/>
  <mergeCells count="21">
    <mergeCell ref="B3:B5"/>
    <mergeCell ref="C3:C5"/>
    <mergeCell ref="D3:D5"/>
    <mergeCell ref="E3:E5"/>
    <mergeCell ref="F3:F5"/>
    <mergeCell ref="A101:T101"/>
    <mergeCell ref="U3:U5"/>
    <mergeCell ref="I4:J4"/>
    <mergeCell ref="K4:L4"/>
    <mergeCell ref="M4:M5"/>
    <mergeCell ref="N4:N5"/>
    <mergeCell ref="O4:O5"/>
    <mergeCell ref="P4:P5"/>
    <mergeCell ref="Q4:Q5"/>
    <mergeCell ref="T3:T5"/>
    <mergeCell ref="G3:G5"/>
    <mergeCell ref="H3:H5"/>
    <mergeCell ref="I3:Q3"/>
    <mergeCell ref="R3:R5"/>
    <mergeCell ref="S3:S5"/>
    <mergeCell ref="A3:A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Header>&amp;LZápadočeská univerzita v Plzni&amp;RPříloha 2 a</oddHeader>
    <oddFooter>&amp;CZápadočeská univerzita v Plzni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2"/>
  <sheetViews>
    <sheetView workbookViewId="0" topLeftCell="A4">
      <selection activeCell="H6" sqref="H6"/>
    </sheetView>
  </sheetViews>
  <sheetFormatPr defaultColWidth="9.140625" defaultRowHeight="15"/>
  <cols>
    <col min="1" max="1" width="6.57421875" style="12" customWidth="1"/>
    <col min="2" max="2" width="6.8515625" style="9" customWidth="1"/>
    <col min="3" max="3" width="8.00390625" style="9" customWidth="1"/>
    <col min="4" max="4" width="10.140625" style="9" customWidth="1"/>
    <col min="5" max="5" width="21.7109375" style="9" bestFit="1" customWidth="1"/>
    <col min="6" max="6" width="21.421875" style="10" customWidth="1"/>
    <col min="7" max="7" width="18.140625" style="10" bestFit="1" customWidth="1"/>
    <col min="8" max="8" width="10.00390625" style="9" customWidth="1"/>
    <col min="9" max="17" width="4.8515625" style="9" customWidth="1"/>
    <col min="18" max="18" width="12.140625" style="9" customWidth="1"/>
    <col min="19" max="21" width="13.8515625" style="9" customWidth="1"/>
    <col min="22" max="16384" width="9.140625" style="11" customWidth="1"/>
  </cols>
  <sheetData>
    <row r="1" spans="1:7" ht="21">
      <c r="A1" s="128" t="s">
        <v>821</v>
      </c>
      <c r="B1" s="128"/>
      <c r="C1" s="128"/>
      <c r="D1" s="128"/>
      <c r="E1" s="128"/>
      <c r="F1" s="128"/>
      <c r="G1" s="128"/>
    </row>
    <row r="2" spans="1:2" ht="15.75" thickBot="1">
      <c r="A2" t="s">
        <v>855</v>
      </c>
      <c r="B2" s="66"/>
    </row>
    <row r="3" spans="1:21" ht="15">
      <c r="A3" s="166" t="s">
        <v>20</v>
      </c>
      <c r="B3" s="169" t="s">
        <v>24</v>
      </c>
      <c r="C3" s="172" t="s">
        <v>0</v>
      </c>
      <c r="D3" s="175" t="s">
        <v>53</v>
      </c>
      <c r="E3" s="172" t="s">
        <v>1</v>
      </c>
      <c r="F3" s="158" t="s">
        <v>2</v>
      </c>
      <c r="G3" s="158" t="s">
        <v>3</v>
      </c>
      <c r="H3" s="158" t="s">
        <v>4</v>
      </c>
      <c r="I3" s="158" t="s">
        <v>5</v>
      </c>
      <c r="J3" s="158"/>
      <c r="K3" s="158"/>
      <c r="L3" s="158"/>
      <c r="M3" s="158"/>
      <c r="N3" s="158"/>
      <c r="O3" s="158"/>
      <c r="P3" s="158"/>
      <c r="Q3" s="159"/>
      <c r="R3" s="158" t="s">
        <v>6</v>
      </c>
      <c r="S3" s="158" t="s">
        <v>7</v>
      </c>
      <c r="T3" s="158" t="s">
        <v>8</v>
      </c>
      <c r="U3" s="148" t="s">
        <v>22</v>
      </c>
    </row>
    <row r="4" spans="1:21" ht="15">
      <c r="A4" s="167"/>
      <c r="B4" s="170"/>
      <c r="C4" s="173"/>
      <c r="D4" s="176"/>
      <c r="E4" s="173"/>
      <c r="F4" s="152"/>
      <c r="G4" s="152"/>
      <c r="H4" s="152"/>
      <c r="I4" s="151" t="s">
        <v>9</v>
      </c>
      <c r="J4" s="151"/>
      <c r="K4" s="151" t="s">
        <v>10</v>
      </c>
      <c r="L4" s="151"/>
      <c r="M4" s="152" t="s">
        <v>11</v>
      </c>
      <c r="N4" s="152" t="s">
        <v>12</v>
      </c>
      <c r="O4" s="154" t="s">
        <v>13</v>
      </c>
      <c r="P4" s="154" t="s">
        <v>18</v>
      </c>
      <c r="Q4" s="156" t="s">
        <v>23</v>
      </c>
      <c r="R4" s="152"/>
      <c r="S4" s="152"/>
      <c r="T4" s="152"/>
      <c r="U4" s="149"/>
    </row>
    <row r="5" spans="1:21" ht="15.75" thickBot="1">
      <c r="A5" s="168"/>
      <c r="B5" s="171"/>
      <c r="C5" s="174"/>
      <c r="D5" s="177"/>
      <c r="E5" s="174"/>
      <c r="F5" s="153"/>
      <c r="G5" s="153"/>
      <c r="H5" s="153"/>
      <c r="I5" s="52" t="s">
        <v>14</v>
      </c>
      <c r="J5" s="52" t="s">
        <v>15</v>
      </c>
      <c r="K5" s="53" t="s">
        <v>16</v>
      </c>
      <c r="L5" s="53" t="s">
        <v>17</v>
      </c>
      <c r="M5" s="153"/>
      <c r="N5" s="153"/>
      <c r="O5" s="155"/>
      <c r="P5" s="155"/>
      <c r="Q5" s="157"/>
      <c r="R5" s="153"/>
      <c r="S5" s="153"/>
      <c r="T5" s="153"/>
      <c r="U5" s="150"/>
    </row>
    <row r="6" spans="1:21" ht="33.75" customHeight="1">
      <c r="A6" s="82">
        <v>1</v>
      </c>
      <c r="B6" s="160" t="s">
        <v>822</v>
      </c>
      <c r="C6" s="161"/>
      <c r="D6" s="161"/>
      <c r="E6" s="162"/>
      <c r="F6" s="83"/>
      <c r="G6" s="19" t="s">
        <v>819</v>
      </c>
      <c r="H6" s="84">
        <f>2*(767.66+195.5)</f>
        <v>1926.32</v>
      </c>
      <c r="I6" s="79"/>
      <c r="J6" s="79"/>
      <c r="K6" s="79"/>
      <c r="L6" s="79"/>
      <c r="M6" s="79"/>
      <c r="N6" s="79"/>
      <c r="O6" s="79"/>
      <c r="P6" s="79"/>
      <c r="Q6" s="79">
        <v>1</v>
      </c>
      <c r="R6" s="85">
        <f>'K doplnění'!$D$11</f>
        <v>0</v>
      </c>
      <c r="S6" s="86">
        <f>((H6*30.4167*I6)+(H6*21*J6)+(H6*4.3452*K6)+(H6*4.3452*L6)+(H6*4.3452*M6)+(H6*N6)+(H6*O6/3)+(H6*P6/6)+(H6*Q6/12))</f>
        <v>160.52666666666667</v>
      </c>
      <c r="T6" s="87">
        <f aca="true" t="shared" si="0" ref="T6">S6*R6</f>
        <v>0</v>
      </c>
      <c r="U6" s="88">
        <f aca="true" t="shared" si="1" ref="U6">12*T6</f>
        <v>0</v>
      </c>
    </row>
    <row r="7" spans="1:21" ht="30.75" customHeight="1">
      <c r="A7" s="82">
        <v>2</v>
      </c>
      <c r="B7" s="163" t="s">
        <v>823</v>
      </c>
      <c r="C7" s="164"/>
      <c r="D7" s="164"/>
      <c r="E7" s="165"/>
      <c r="F7" s="83"/>
      <c r="G7" s="19" t="s">
        <v>819</v>
      </c>
      <c r="H7" s="84">
        <f>2*767.66</f>
        <v>1535.32</v>
      </c>
      <c r="I7" s="79"/>
      <c r="J7" s="79"/>
      <c r="K7" s="79"/>
      <c r="L7" s="79"/>
      <c r="M7" s="79"/>
      <c r="N7" s="79"/>
      <c r="O7" s="79"/>
      <c r="P7" s="79"/>
      <c r="Q7" s="79">
        <v>1</v>
      </c>
      <c r="R7" s="85">
        <f>'K doplnění'!$D$12</f>
        <v>0</v>
      </c>
      <c r="S7" s="86">
        <f>((H7*30.4167*I7)+(H7*21*J7)+(H7*4.3452*K7)+(H7*4.3452*L7)+(H7*4.3452*M7)+(H7*N7)+(H7*O7/3)+(H7*P7/6)+(H7*Q7/12))</f>
        <v>127.94333333333333</v>
      </c>
      <c r="T7" s="87">
        <f aca="true" t="shared" si="2" ref="T7:T8">S7*R7</f>
        <v>0</v>
      </c>
      <c r="U7" s="88">
        <f aca="true" t="shared" si="3" ref="U7:U8">12*T7</f>
        <v>0</v>
      </c>
    </row>
    <row r="8" spans="1:21" ht="23.25" customHeight="1" thickBot="1">
      <c r="A8" s="82">
        <v>3</v>
      </c>
      <c r="B8" s="69" t="s">
        <v>815</v>
      </c>
      <c r="C8" s="73"/>
      <c r="D8" s="69"/>
      <c r="E8" s="69"/>
      <c r="F8" s="89"/>
      <c r="G8" s="80" t="s">
        <v>819</v>
      </c>
      <c r="H8" s="90">
        <v>200</v>
      </c>
      <c r="I8" s="81"/>
      <c r="J8" s="81"/>
      <c r="K8" s="81"/>
      <c r="L8" s="81"/>
      <c r="M8" s="81"/>
      <c r="N8" s="81"/>
      <c r="O8" s="81"/>
      <c r="P8" s="81"/>
      <c r="Q8" s="81">
        <v>1</v>
      </c>
      <c r="R8" s="91">
        <f>'K doplnění'!$D$13</f>
        <v>0</v>
      </c>
      <c r="S8" s="92">
        <f>((H8*30.4167*I8)+(H8*21*J8)+(H8*4.3452*K8)+(H8*4.3452*L8)+(H8*4.3452*M8)+(H8*N8)+(H8*O8/3)+(H8*P8/6)+(H8*Q8/12))</f>
        <v>16.666666666666668</v>
      </c>
      <c r="T8" s="93">
        <f t="shared" si="2"/>
        <v>0</v>
      </c>
      <c r="U8" s="94">
        <f t="shared" si="3"/>
        <v>0</v>
      </c>
    </row>
    <row r="9" spans="1:21" ht="15.75" thickBot="1">
      <c r="A9" s="145" t="s">
        <v>854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/>
      <c r="U9" s="95">
        <f>SUM(U6:U8)</f>
        <v>0</v>
      </c>
    </row>
    <row r="10" ht="15">
      <c r="B10" s="14"/>
    </row>
    <row r="11" spans="1:2" ht="15">
      <c r="A11" s="108"/>
      <c r="B11" s="66"/>
    </row>
    <row r="12" ht="15" customHeight="1">
      <c r="B12" s="14"/>
    </row>
    <row r="13" ht="15">
      <c r="B13" s="14"/>
    </row>
    <row r="14" ht="15">
      <c r="B14" s="14"/>
    </row>
    <row r="15" spans="1:7" ht="15">
      <c r="A15" s="9"/>
      <c r="B15" s="10"/>
      <c r="C15" s="10"/>
      <c r="F15" s="9"/>
      <c r="G15" s="9"/>
    </row>
    <row r="16" spans="1:7" ht="15">
      <c r="A16" s="9"/>
      <c r="B16" s="10"/>
      <c r="C16" s="10"/>
      <c r="F16" s="9"/>
      <c r="G16" s="9"/>
    </row>
    <row r="17" spans="1:7" ht="15">
      <c r="A17" s="9"/>
      <c r="B17" s="10"/>
      <c r="C17" s="10"/>
      <c r="F17" s="9"/>
      <c r="G17" s="9"/>
    </row>
    <row r="18" spans="1:7" ht="15">
      <c r="A18" s="9"/>
      <c r="B18" s="10"/>
      <c r="C18" s="10"/>
      <c r="F18" s="9"/>
      <c r="G18" s="9"/>
    </row>
    <row r="19" spans="1:7" ht="15">
      <c r="A19" s="9"/>
      <c r="B19" s="10"/>
      <c r="C19" s="10"/>
      <c r="F19" s="9"/>
      <c r="G19" s="9"/>
    </row>
    <row r="20" spans="1:18" ht="15">
      <c r="A20" s="9"/>
      <c r="B20" s="10"/>
      <c r="C20" s="10"/>
      <c r="F20" s="9"/>
      <c r="G20" s="9"/>
      <c r="R20" s="67"/>
    </row>
    <row r="21" spans="1:7" ht="15">
      <c r="A21" s="9"/>
      <c r="B21" s="10"/>
      <c r="C21" s="10"/>
      <c r="D21" s="67"/>
      <c r="F21" s="9"/>
      <c r="G21" s="9"/>
    </row>
    <row r="22" ht="15">
      <c r="B22" s="14"/>
    </row>
    <row r="23" ht="15">
      <c r="B23" s="14"/>
    </row>
    <row r="24" ht="15">
      <c r="B24" s="14"/>
    </row>
    <row r="25" ht="15">
      <c r="B25" s="14"/>
    </row>
    <row r="26" ht="15">
      <c r="B26" s="14"/>
    </row>
    <row r="27" ht="15">
      <c r="B27" s="14"/>
    </row>
    <row r="28" ht="15">
      <c r="B28" s="14"/>
    </row>
    <row r="29" ht="15">
      <c r="B29" s="14"/>
    </row>
    <row r="30" ht="15">
      <c r="B30" s="14"/>
    </row>
    <row r="31" ht="15">
      <c r="B31" s="14"/>
    </row>
    <row r="32" ht="15">
      <c r="B32" s="14"/>
    </row>
    <row r="33" ht="15">
      <c r="B33" s="14"/>
    </row>
    <row r="34" ht="15">
      <c r="B34" s="14"/>
    </row>
    <row r="35" ht="15">
      <c r="B35" s="14"/>
    </row>
    <row r="36" ht="15">
      <c r="B36" s="14"/>
    </row>
    <row r="37" ht="15">
      <c r="B37" s="14"/>
    </row>
    <row r="38" ht="15">
      <c r="B38" s="14"/>
    </row>
    <row r="39" ht="15">
      <c r="B39" s="14"/>
    </row>
    <row r="40" ht="15">
      <c r="B40" s="14"/>
    </row>
    <row r="41" ht="15">
      <c r="B41" s="14"/>
    </row>
    <row r="42" ht="15">
      <c r="B42" s="14"/>
    </row>
    <row r="43" ht="15">
      <c r="B43" s="14"/>
    </row>
    <row r="44" ht="15">
      <c r="B44" s="14"/>
    </row>
    <row r="45" ht="15">
      <c r="B45" s="14"/>
    </row>
    <row r="46" ht="15">
      <c r="B46" s="14"/>
    </row>
    <row r="47" ht="15">
      <c r="B47" s="14"/>
    </row>
    <row r="48" ht="15">
      <c r="B48" s="14"/>
    </row>
    <row r="49" ht="15">
      <c r="B49" s="14"/>
    </row>
    <row r="50" ht="15">
      <c r="B50" s="14"/>
    </row>
    <row r="51" ht="15">
      <c r="B51" s="14"/>
    </row>
    <row r="52" ht="15">
      <c r="B52" s="14"/>
    </row>
    <row r="53" ht="15">
      <c r="B53" s="14"/>
    </row>
    <row r="54" ht="15">
      <c r="B54" s="14"/>
    </row>
    <row r="55" ht="15">
      <c r="B55" s="14"/>
    </row>
    <row r="56" ht="15">
      <c r="B56" s="14"/>
    </row>
    <row r="57" ht="15">
      <c r="B57" s="14"/>
    </row>
    <row r="58" ht="15">
      <c r="B58" s="14"/>
    </row>
    <row r="59" ht="15">
      <c r="B59" s="14"/>
    </row>
    <row r="60" ht="15">
      <c r="B60" s="14"/>
    </row>
    <row r="61" ht="15">
      <c r="B61" s="14"/>
    </row>
    <row r="62" ht="15">
      <c r="B62" s="14"/>
    </row>
    <row r="63" ht="15">
      <c r="B63" s="14"/>
    </row>
    <row r="64" ht="15">
      <c r="B64" s="14"/>
    </row>
    <row r="65" ht="15">
      <c r="B65" s="14"/>
    </row>
    <row r="66" spans="2:22" ht="15">
      <c r="B66" s="14"/>
      <c r="V66" s="13"/>
    </row>
    <row r="67" spans="2:22" ht="15">
      <c r="B67" s="14"/>
      <c r="V67" s="13"/>
    </row>
    <row r="68" spans="2:22" ht="15">
      <c r="B68" s="14"/>
      <c r="V68" s="13"/>
    </row>
    <row r="69" spans="2:22" ht="15">
      <c r="B69" s="14"/>
      <c r="V69" s="13"/>
    </row>
    <row r="70" spans="2:22" ht="15">
      <c r="B70" s="14"/>
      <c r="V70" s="13"/>
    </row>
    <row r="71" spans="2:22" ht="15">
      <c r="B71" s="14"/>
      <c r="V71" s="13"/>
    </row>
    <row r="72" spans="2:22" ht="15">
      <c r="B72" s="14"/>
      <c r="V72" s="13"/>
    </row>
    <row r="73" spans="2:22" ht="15">
      <c r="B73" s="14"/>
      <c r="V73" s="13"/>
    </row>
    <row r="74" spans="2:22" ht="15">
      <c r="B74" s="14"/>
      <c r="V74" s="13"/>
    </row>
    <row r="75" spans="2:22" ht="15">
      <c r="B75" s="14"/>
      <c r="V75" s="13"/>
    </row>
    <row r="76" spans="2:22" ht="15">
      <c r="B76" s="14"/>
      <c r="V76" s="13"/>
    </row>
    <row r="77" ht="15">
      <c r="B77" s="14"/>
    </row>
    <row r="78" ht="15">
      <c r="B78" s="14"/>
    </row>
    <row r="79" ht="15">
      <c r="B79" s="14"/>
    </row>
    <row r="80" ht="15">
      <c r="B80" s="14"/>
    </row>
    <row r="81" ht="15">
      <c r="B81" s="14"/>
    </row>
    <row r="82" ht="15">
      <c r="B82" s="14"/>
    </row>
    <row r="83" ht="15">
      <c r="B83" s="14"/>
    </row>
    <row r="84" ht="15">
      <c r="B84" s="14"/>
    </row>
    <row r="85" ht="15">
      <c r="B85" s="14"/>
    </row>
    <row r="86" ht="15">
      <c r="B86" s="14"/>
    </row>
    <row r="87" ht="15">
      <c r="B87" s="14"/>
    </row>
    <row r="88" ht="15">
      <c r="B88" s="14"/>
    </row>
    <row r="89" ht="15">
      <c r="B89" s="14"/>
    </row>
    <row r="90" ht="15">
      <c r="B90" s="14"/>
    </row>
    <row r="91" ht="15">
      <c r="B91" s="14"/>
    </row>
    <row r="92" ht="15">
      <c r="B92" s="14"/>
    </row>
    <row r="93" ht="15">
      <c r="B93" s="14"/>
    </row>
    <row r="94" ht="15">
      <c r="B94" s="14"/>
    </row>
    <row r="95" ht="15">
      <c r="B95" s="14"/>
    </row>
    <row r="96" ht="15">
      <c r="B96" s="14"/>
    </row>
    <row r="97" ht="15">
      <c r="B97" s="14"/>
    </row>
    <row r="98" ht="15">
      <c r="B98" s="14"/>
    </row>
    <row r="99" ht="15">
      <c r="B99" s="14"/>
    </row>
    <row r="100" ht="15">
      <c r="B100" s="14"/>
    </row>
    <row r="101" ht="15">
      <c r="B101" s="14"/>
    </row>
    <row r="102" ht="15">
      <c r="B102" s="14"/>
    </row>
    <row r="103" ht="15">
      <c r="B103" s="14"/>
    </row>
    <row r="104" ht="15">
      <c r="B104" s="14"/>
    </row>
    <row r="105" ht="15">
      <c r="B105" s="14"/>
    </row>
    <row r="106" ht="15">
      <c r="B106" s="14"/>
    </row>
    <row r="107" ht="15">
      <c r="B107" s="14"/>
    </row>
    <row r="108" ht="15">
      <c r="B108" s="14"/>
    </row>
    <row r="109" ht="15">
      <c r="B109" s="14"/>
    </row>
    <row r="110" ht="15">
      <c r="B110" s="14"/>
    </row>
    <row r="111" ht="15">
      <c r="B111" s="14"/>
    </row>
    <row r="112" ht="15">
      <c r="B112" s="14"/>
    </row>
    <row r="113" ht="15">
      <c r="B113" s="14"/>
    </row>
    <row r="114" ht="15">
      <c r="B114" s="14"/>
    </row>
    <row r="115" ht="15">
      <c r="B115" s="14"/>
    </row>
    <row r="116" ht="15">
      <c r="B116" s="14"/>
    </row>
    <row r="117" ht="15">
      <c r="B117" s="14"/>
    </row>
    <row r="118" ht="15">
      <c r="B118" s="14"/>
    </row>
    <row r="119" ht="15">
      <c r="B119" s="14"/>
    </row>
    <row r="120" ht="15">
      <c r="B120" s="14"/>
    </row>
    <row r="121" ht="15">
      <c r="B121" s="14"/>
    </row>
    <row r="122" ht="15">
      <c r="B122" s="14"/>
    </row>
    <row r="123" ht="15">
      <c r="B123" s="14"/>
    </row>
    <row r="124" ht="15">
      <c r="B124" s="14"/>
    </row>
    <row r="125" ht="15">
      <c r="B125" s="14"/>
    </row>
    <row r="126" ht="15">
      <c r="B126" s="14"/>
    </row>
    <row r="127" ht="15">
      <c r="B127" s="14"/>
    </row>
    <row r="128" ht="15">
      <c r="B128" s="14"/>
    </row>
    <row r="129" ht="15">
      <c r="B129" s="14"/>
    </row>
    <row r="130" ht="15">
      <c r="B130" s="14"/>
    </row>
    <row r="131" ht="15">
      <c r="B131" s="14"/>
    </row>
    <row r="132" ht="15">
      <c r="B132" s="14"/>
    </row>
    <row r="133" ht="15">
      <c r="B133" s="14"/>
    </row>
    <row r="134" ht="15">
      <c r="B134" s="14"/>
    </row>
    <row r="135" ht="15">
      <c r="B135" s="14"/>
    </row>
    <row r="136" ht="15">
      <c r="B136" s="14"/>
    </row>
    <row r="137" ht="15">
      <c r="B137" s="14"/>
    </row>
    <row r="138" ht="15">
      <c r="B138" s="14"/>
    </row>
    <row r="139" ht="15">
      <c r="B139" s="14"/>
    </row>
    <row r="140" ht="15">
      <c r="B140" s="14"/>
    </row>
    <row r="141" ht="15">
      <c r="B141" s="14"/>
    </row>
    <row r="142" ht="15">
      <c r="B142" s="14"/>
    </row>
    <row r="143" ht="15">
      <c r="B143" s="14"/>
    </row>
    <row r="144" ht="15">
      <c r="B144" s="14"/>
    </row>
    <row r="145" ht="15">
      <c r="B145" s="14"/>
    </row>
    <row r="146" ht="15">
      <c r="B146" s="14"/>
    </row>
    <row r="147" ht="15">
      <c r="B147" s="14"/>
    </row>
    <row r="148" ht="15">
      <c r="B148" s="14"/>
    </row>
    <row r="149" ht="15">
      <c r="B149" s="14"/>
    </row>
    <row r="150" ht="15">
      <c r="B150" s="14"/>
    </row>
    <row r="151" ht="15">
      <c r="B151" s="14"/>
    </row>
    <row r="152" ht="15">
      <c r="B152" s="14"/>
    </row>
    <row r="153" ht="15">
      <c r="B153" s="14"/>
    </row>
    <row r="154" ht="15">
      <c r="B154" s="14"/>
    </row>
    <row r="155" ht="15">
      <c r="B155" s="14"/>
    </row>
    <row r="156" ht="15">
      <c r="B156" s="14"/>
    </row>
    <row r="157" ht="15">
      <c r="B157" s="14"/>
    </row>
    <row r="158" ht="15">
      <c r="B158" s="14"/>
    </row>
    <row r="159" ht="15">
      <c r="B159" s="14"/>
    </row>
    <row r="160" ht="15">
      <c r="B160" s="14"/>
    </row>
    <row r="161" ht="15">
      <c r="B161" s="14"/>
    </row>
    <row r="162" ht="15">
      <c r="B162" s="14"/>
    </row>
    <row r="163" ht="15">
      <c r="B163" s="14"/>
    </row>
    <row r="164" ht="15">
      <c r="B164" s="14"/>
    </row>
    <row r="165" ht="15">
      <c r="B165" s="14"/>
    </row>
    <row r="166" ht="15">
      <c r="B166" s="14"/>
    </row>
    <row r="167" ht="15">
      <c r="B167" s="14"/>
    </row>
    <row r="168" ht="15">
      <c r="B168" s="14"/>
    </row>
    <row r="169" ht="15">
      <c r="B169" s="14"/>
    </row>
    <row r="170" ht="15">
      <c r="B170" s="14"/>
    </row>
    <row r="171" ht="15">
      <c r="B171" s="14"/>
    </row>
    <row r="172" ht="15">
      <c r="B172" s="14"/>
    </row>
    <row r="173" ht="15">
      <c r="B173" s="14"/>
    </row>
    <row r="174" ht="15">
      <c r="B174" s="14"/>
    </row>
    <row r="175" ht="15">
      <c r="B175" s="14"/>
    </row>
    <row r="176" ht="15">
      <c r="B176" s="14"/>
    </row>
    <row r="177" ht="15">
      <c r="B177" s="14"/>
    </row>
    <row r="178" ht="15">
      <c r="B178" s="14"/>
    </row>
    <row r="179" ht="15">
      <c r="B179" s="14"/>
    </row>
    <row r="180" ht="15">
      <c r="B180" s="14"/>
    </row>
    <row r="181" ht="15">
      <c r="B181" s="14"/>
    </row>
    <row r="182" ht="15">
      <c r="B182" s="14"/>
    </row>
    <row r="183" ht="15">
      <c r="B183" s="14"/>
    </row>
    <row r="184" ht="15">
      <c r="B184" s="14"/>
    </row>
    <row r="185" ht="15">
      <c r="B185" s="14"/>
    </row>
    <row r="186" ht="15">
      <c r="B186" s="14"/>
    </row>
    <row r="187" ht="15">
      <c r="B187" s="14"/>
    </row>
    <row r="188" ht="15">
      <c r="B188" s="14"/>
    </row>
    <row r="189" ht="15">
      <c r="B189" s="14"/>
    </row>
    <row r="190" ht="15">
      <c r="B190" s="14"/>
    </row>
    <row r="191" ht="15">
      <c r="B191" s="14"/>
    </row>
    <row r="192" ht="15">
      <c r="B192" s="14"/>
    </row>
    <row r="193" ht="15">
      <c r="B193" s="14"/>
    </row>
    <row r="194" ht="15">
      <c r="B194" s="14"/>
    </row>
    <row r="195" ht="15">
      <c r="B195" s="14"/>
    </row>
    <row r="196" ht="15">
      <c r="B196" s="14"/>
    </row>
    <row r="197" ht="15">
      <c r="B197" s="14"/>
    </row>
    <row r="198" ht="15">
      <c r="B198" s="14"/>
    </row>
    <row r="199" ht="15">
      <c r="B199" s="14"/>
    </row>
    <row r="200" ht="15">
      <c r="B200" s="14"/>
    </row>
    <row r="201" ht="15">
      <c r="B201" s="14"/>
    </row>
    <row r="202" ht="15">
      <c r="B202" s="14"/>
    </row>
    <row r="203" ht="15">
      <c r="B203" s="14"/>
    </row>
    <row r="204" ht="15">
      <c r="B204" s="14"/>
    </row>
    <row r="205" ht="15">
      <c r="B205" s="14"/>
    </row>
    <row r="206" ht="15">
      <c r="B206" s="14"/>
    </row>
    <row r="207" ht="15">
      <c r="B207" s="14"/>
    </row>
    <row r="208" ht="15">
      <c r="B208" s="14"/>
    </row>
    <row r="209" ht="15">
      <c r="B209" s="14"/>
    </row>
    <row r="210" ht="15">
      <c r="B210" s="14"/>
    </row>
    <row r="211" ht="15">
      <c r="B211" s="14"/>
    </row>
    <row r="212" ht="15">
      <c r="B212" s="14"/>
    </row>
    <row r="213" ht="15">
      <c r="B213" s="14"/>
    </row>
    <row r="214" ht="15">
      <c r="B214" s="14"/>
    </row>
    <row r="215" ht="15">
      <c r="B215" s="14"/>
    </row>
    <row r="216" ht="15">
      <c r="B216" s="14"/>
    </row>
    <row r="217" ht="15">
      <c r="B217" s="14"/>
    </row>
    <row r="218" ht="15">
      <c r="B218" s="14"/>
    </row>
    <row r="219" ht="15">
      <c r="B219" s="14"/>
    </row>
    <row r="220" ht="15">
      <c r="B220" s="14"/>
    </row>
    <row r="221" ht="15">
      <c r="B221" s="14"/>
    </row>
    <row r="222" ht="15">
      <c r="B222" s="14"/>
    </row>
  </sheetData>
  <sheetProtection algorithmName="SHA-512" hashValue="ufdS6iQMN2Oz6URTnwdl6NKWrS+uTAi/BWfqFXqyovkQE4wqq6Ep2lEQ04CXrtMfdNAW6umbeqskhkTKOsSVdw==" saltValue="5uDnofOAq5LHZhceDm9+tg==" spinCount="100000" sheet="1" objects="1" scenarios="1"/>
  <mergeCells count="24">
    <mergeCell ref="A1:G1"/>
    <mergeCell ref="B7:E7"/>
    <mergeCell ref="G3:G5"/>
    <mergeCell ref="H3:H5"/>
    <mergeCell ref="A3:A5"/>
    <mergeCell ref="B3:B5"/>
    <mergeCell ref="C3:C5"/>
    <mergeCell ref="D3:D5"/>
    <mergeCell ref="E3:E5"/>
    <mergeCell ref="A9:T9"/>
    <mergeCell ref="U3:U5"/>
    <mergeCell ref="I4:J4"/>
    <mergeCell ref="K4:L4"/>
    <mergeCell ref="M4:M5"/>
    <mergeCell ref="N4:N5"/>
    <mergeCell ref="O4:O5"/>
    <mergeCell ref="P4:P5"/>
    <mergeCell ref="Q4:Q5"/>
    <mergeCell ref="I3:Q3"/>
    <mergeCell ref="R3:R5"/>
    <mergeCell ref="S3:S5"/>
    <mergeCell ref="T3:T5"/>
    <mergeCell ref="B6:E6"/>
    <mergeCell ref="F3:F5"/>
  </mergeCells>
  <printOptions/>
  <pageMargins left="0.25" right="0.25" top="0.75" bottom="0.75" header="0.3" footer="0.3"/>
  <pageSetup horizontalDpi="600" verticalDpi="600" orientation="landscape" paperSize="8" r:id="rId1"/>
  <headerFooter>
    <oddHeader>&amp;LZápadočeská univerzita v Plzni&amp;RPříloha 2 a</oddHeader>
    <oddFooter>&amp;CZápadočeská univerzita v Plzni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36"/>
  <sheetViews>
    <sheetView workbookViewId="0" topLeftCell="A1">
      <selection activeCell="G42" sqref="G42"/>
    </sheetView>
  </sheetViews>
  <sheetFormatPr defaultColWidth="9.140625" defaultRowHeight="15"/>
  <cols>
    <col min="1" max="1" width="6.57421875" style="12" customWidth="1"/>
    <col min="2" max="2" width="6.8515625" style="9" bestFit="1" customWidth="1"/>
    <col min="3" max="3" width="8.00390625" style="9" customWidth="1"/>
    <col min="4" max="4" width="10.140625" style="9" customWidth="1"/>
    <col min="5" max="5" width="20.140625" style="9" bestFit="1" customWidth="1"/>
    <col min="6" max="6" width="9.28125" style="10" bestFit="1" customWidth="1"/>
    <col min="7" max="7" width="9.57421875" style="10" bestFit="1" customWidth="1"/>
    <col min="8" max="8" width="10.00390625" style="9" customWidth="1"/>
    <col min="9" max="17" width="4.8515625" style="9" customWidth="1"/>
    <col min="18" max="18" width="9.28125" style="9" customWidth="1"/>
    <col min="19" max="21" width="13.8515625" style="9" customWidth="1"/>
    <col min="22" max="16384" width="9.140625" style="11" customWidth="1"/>
  </cols>
  <sheetData>
    <row r="1" spans="1:7" ht="21">
      <c r="A1" s="56" t="s">
        <v>820</v>
      </c>
      <c r="B1" s="56"/>
      <c r="C1" s="56"/>
      <c r="D1" s="56"/>
      <c r="E1" s="56"/>
      <c r="F1" s="56"/>
      <c r="G1" s="56"/>
    </row>
    <row r="2" spans="1:2" ht="15.75" thickBot="1">
      <c r="A2" t="s">
        <v>855</v>
      </c>
      <c r="B2" s="66"/>
    </row>
    <row r="3" spans="1:21" ht="15" customHeight="1">
      <c r="A3" s="166" t="s">
        <v>20</v>
      </c>
      <c r="B3" s="169" t="s">
        <v>24</v>
      </c>
      <c r="C3" s="158" t="s">
        <v>0</v>
      </c>
      <c r="D3" s="175" t="s">
        <v>53</v>
      </c>
      <c r="E3" s="158" t="s">
        <v>1</v>
      </c>
      <c r="F3" s="158" t="s">
        <v>2</v>
      </c>
      <c r="G3" s="158" t="s">
        <v>3</v>
      </c>
      <c r="H3" s="158" t="s">
        <v>4</v>
      </c>
      <c r="I3" s="158" t="s">
        <v>5</v>
      </c>
      <c r="J3" s="158"/>
      <c r="K3" s="158"/>
      <c r="L3" s="158"/>
      <c r="M3" s="158"/>
      <c r="N3" s="158"/>
      <c r="O3" s="158"/>
      <c r="P3" s="158"/>
      <c r="Q3" s="159"/>
      <c r="R3" s="158" t="s">
        <v>6</v>
      </c>
      <c r="S3" s="158" t="s">
        <v>7</v>
      </c>
      <c r="T3" s="158" t="s">
        <v>8</v>
      </c>
      <c r="U3" s="148" t="s">
        <v>22</v>
      </c>
    </row>
    <row r="4" spans="1:21" ht="15">
      <c r="A4" s="167"/>
      <c r="B4" s="170"/>
      <c r="C4" s="152"/>
      <c r="D4" s="178"/>
      <c r="E4" s="152"/>
      <c r="F4" s="152"/>
      <c r="G4" s="152"/>
      <c r="H4" s="152"/>
      <c r="I4" s="151" t="s">
        <v>9</v>
      </c>
      <c r="J4" s="151"/>
      <c r="K4" s="151" t="s">
        <v>10</v>
      </c>
      <c r="L4" s="151"/>
      <c r="M4" s="152" t="s">
        <v>11</v>
      </c>
      <c r="N4" s="152" t="s">
        <v>12</v>
      </c>
      <c r="O4" s="154" t="s">
        <v>13</v>
      </c>
      <c r="P4" s="154" t="s">
        <v>18</v>
      </c>
      <c r="Q4" s="156" t="s">
        <v>23</v>
      </c>
      <c r="R4" s="152"/>
      <c r="S4" s="152"/>
      <c r="T4" s="152"/>
      <c r="U4" s="149"/>
    </row>
    <row r="5" spans="1:21" ht="15.75" thickBot="1">
      <c r="A5" s="168"/>
      <c r="B5" s="171"/>
      <c r="C5" s="153"/>
      <c r="D5" s="179"/>
      <c r="E5" s="153"/>
      <c r="F5" s="153"/>
      <c r="G5" s="153"/>
      <c r="H5" s="153"/>
      <c r="I5" s="52" t="s">
        <v>14</v>
      </c>
      <c r="J5" s="52" t="s">
        <v>15</v>
      </c>
      <c r="K5" s="53" t="s">
        <v>16</v>
      </c>
      <c r="L5" s="53" t="s">
        <v>17</v>
      </c>
      <c r="M5" s="153"/>
      <c r="N5" s="153"/>
      <c r="O5" s="155"/>
      <c r="P5" s="155"/>
      <c r="Q5" s="157"/>
      <c r="R5" s="153"/>
      <c r="S5" s="153"/>
      <c r="T5" s="153"/>
      <c r="U5" s="150"/>
    </row>
    <row r="6" spans="1:21" ht="15">
      <c r="A6" s="27">
        <v>1</v>
      </c>
      <c r="B6" s="28" t="s">
        <v>36</v>
      </c>
      <c r="C6" s="28" t="s">
        <v>27</v>
      </c>
      <c r="D6" s="29" t="s">
        <v>809</v>
      </c>
      <c r="E6" s="30" t="s">
        <v>811</v>
      </c>
      <c r="F6" s="36" t="s">
        <v>34</v>
      </c>
      <c r="G6" s="31" t="s">
        <v>29</v>
      </c>
      <c r="H6" s="32">
        <v>0.94</v>
      </c>
      <c r="I6" s="21"/>
      <c r="J6" s="21"/>
      <c r="K6" s="21"/>
      <c r="L6" s="21"/>
      <c r="M6" s="21">
        <v>1</v>
      </c>
      <c r="N6" s="21"/>
      <c r="O6" s="21"/>
      <c r="P6" s="21"/>
      <c r="Q6" s="109">
        <v>1</v>
      </c>
      <c r="R6" s="76">
        <f>'K doplnění'!$D$7</f>
        <v>0</v>
      </c>
      <c r="S6" s="33">
        <f aca="true" t="shared" si="0" ref="S6:S22">((H6*30.4167*I6)+(H6*21*J6)+(H6*4.3452*K6)+(H6*4.3452*L6)+(H6*4.3452*M6)+(H6*N6)+(H6*O6/3)+(H6*P6/6)+(H6*Q6/12))</f>
        <v>4.1628213333333335</v>
      </c>
      <c r="T6" s="34">
        <f aca="true" t="shared" si="1" ref="T6:T22">S6*R6</f>
        <v>0</v>
      </c>
      <c r="U6" s="35">
        <f>12*T6</f>
        <v>0</v>
      </c>
    </row>
    <row r="7" spans="1:21" ht="15">
      <c r="A7" s="27">
        <v>2</v>
      </c>
      <c r="B7" s="28" t="s">
        <v>36</v>
      </c>
      <c r="C7" s="28" t="s">
        <v>27</v>
      </c>
      <c r="D7" s="29" t="s">
        <v>810</v>
      </c>
      <c r="E7" s="30" t="s">
        <v>811</v>
      </c>
      <c r="F7" s="36" t="s">
        <v>34</v>
      </c>
      <c r="G7" s="31" t="s">
        <v>29</v>
      </c>
      <c r="H7" s="32">
        <v>0.94</v>
      </c>
      <c r="I7" s="21"/>
      <c r="J7" s="21"/>
      <c r="K7" s="21"/>
      <c r="L7" s="21"/>
      <c r="M7" s="21">
        <v>1</v>
      </c>
      <c r="N7" s="21"/>
      <c r="O7" s="21"/>
      <c r="P7" s="21"/>
      <c r="Q7" s="109">
        <v>1</v>
      </c>
      <c r="R7" s="76">
        <f>'K doplnění'!$D$7</f>
        <v>0</v>
      </c>
      <c r="S7" s="33">
        <f t="shared" si="0"/>
        <v>4.1628213333333335</v>
      </c>
      <c r="T7" s="34">
        <f t="shared" si="1"/>
        <v>0</v>
      </c>
      <c r="U7" s="35">
        <f>12*T7</f>
        <v>0</v>
      </c>
    </row>
    <row r="8" spans="1:21" ht="15">
      <c r="A8" s="27">
        <v>3</v>
      </c>
      <c r="B8" s="28" t="s">
        <v>36</v>
      </c>
      <c r="C8" s="28" t="s">
        <v>27</v>
      </c>
      <c r="D8" s="29" t="s">
        <v>52</v>
      </c>
      <c r="E8" s="30" t="s">
        <v>37</v>
      </c>
      <c r="F8" s="36" t="s">
        <v>34</v>
      </c>
      <c r="G8" s="31" t="s">
        <v>31</v>
      </c>
      <c r="H8" s="32">
        <v>11.15</v>
      </c>
      <c r="I8" s="21"/>
      <c r="J8" s="21">
        <v>1</v>
      </c>
      <c r="K8" s="21"/>
      <c r="L8" s="21"/>
      <c r="M8" s="21">
        <v>1</v>
      </c>
      <c r="N8" s="21"/>
      <c r="O8" s="21"/>
      <c r="P8" s="21">
        <v>1</v>
      </c>
      <c r="Q8" s="21"/>
      <c r="R8" s="76">
        <f>'K doplnění'!$D$8</f>
        <v>0</v>
      </c>
      <c r="S8" s="33">
        <f t="shared" si="0"/>
        <v>284.45731333333333</v>
      </c>
      <c r="T8" s="34">
        <f t="shared" si="1"/>
        <v>0</v>
      </c>
      <c r="U8" s="35">
        <f>12*T8</f>
        <v>0</v>
      </c>
    </row>
    <row r="9" spans="1:21" ht="15">
      <c r="A9" s="27">
        <v>4</v>
      </c>
      <c r="B9" s="1" t="s">
        <v>36</v>
      </c>
      <c r="C9" s="1" t="s">
        <v>27</v>
      </c>
      <c r="D9" s="26" t="s">
        <v>38</v>
      </c>
      <c r="E9" s="15" t="s">
        <v>37</v>
      </c>
      <c r="F9" s="16" t="s">
        <v>34</v>
      </c>
      <c r="G9" s="31" t="s">
        <v>31</v>
      </c>
      <c r="H9" s="32">
        <v>14.32</v>
      </c>
      <c r="I9" s="21"/>
      <c r="J9" s="21">
        <v>1</v>
      </c>
      <c r="K9" s="21"/>
      <c r="L9" s="21"/>
      <c r="M9" s="21">
        <v>1</v>
      </c>
      <c r="N9" s="21"/>
      <c r="O9" s="21"/>
      <c r="P9" s="21">
        <v>1</v>
      </c>
      <c r="Q9" s="21"/>
      <c r="R9" s="76">
        <f>'K doplnění'!$D$8</f>
        <v>0</v>
      </c>
      <c r="S9" s="6">
        <f t="shared" si="0"/>
        <v>365.32993066666666</v>
      </c>
      <c r="T9" s="7">
        <f t="shared" si="1"/>
        <v>0</v>
      </c>
      <c r="U9" s="8">
        <f>12*T9</f>
        <v>0</v>
      </c>
    </row>
    <row r="10" spans="1:21" ht="15">
      <c r="A10" s="27">
        <v>5</v>
      </c>
      <c r="B10" s="1" t="s">
        <v>36</v>
      </c>
      <c r="C10" s="1" t="s">
        <v>27</v>
      </c>
      <c r="D10" s="26" t="s">
        <v>39</v>
      </c>
      <c r="E10" s="15" t="s">
        <v>812</v>
      </c>
      <c r="F10" s="16" t="s">
        <v>34</v>
      </c>
      <c r="G10" s="19" t="s">
        <v>814</v>
      </c>
      <c r="H10" s="20">
        <v>15.02</v>
      </c>
      <c r="I10" s="2"/>
      <c r="J10" s="2"/>
      <c r="K10" s="2"/>
      <c r="L10" s="2"/>
      <c r="M10" s="2">
        <v>1</v>
      </c>
      <c r="N10" s="2"/>
      <c r="O10" s="2"/>
      <c r="P10" s="2">
        <v>1</v>
      </c>
      <c r="Q10" s="2"/>
      <c r="R10" s="76">
        <f>'K doplnění'!$D$9</f>
        <v>0</v>
      </c>
      <c r="S10" s="6">
        <f t="shared" si="0"/>
        <v>67.76823733333333</v>
      </c>
      <c r="T10" s="7">
        <f t="shared" si="1"/>
        <v>0</v>
      </c>
      <c r="U10" s="8">
        <f aca="true" t="shared" si="2" ref="U10:U22">12*T10</f>
        <v>0</v>
      </c>
    </row>
    <row r="11" spans="1:21" ht="15">
      <c r="A11" s="27">
        <v>6</v>
      </c>
      <c r="B11" s="1" t="s">
        <v>36</v>
      </c>
      <c r="C11" s="1" t="s">
        <v>27</v>
      </c>
      <c r="D11" s="26" t="s">
        <v>54</v>
      </c>
      <c r="E11" s="15" t="s">
        <v>812</v>
      </c>
      <c r="F11" s="16" t="s">
        <v>34</v>
      </c>
      <c r="G11" s="19" t="s">
        <v>814</v>
      </c>
      <c r="H11" s="20">
        <v>11.15</v>
      </c>
      <c r="I11" s="2"/>
      <c r="J11" s="2"/>
      <c r="K11" s="2"/>
      <c r="L11" s="2"/>
      <c r="M11" s="2">
        <v>1</v>
      </c>
      <c r="N11" s="2"/>
      <c r="O11" s="2"/>
      <c r="P11" s="2">
        <v>1</v>
      </c>
      <c r="Q11" s="2"/>
      <c r="R11" s="76">
        <f>'K doplnění'!$D$9</f>
        <v>0</v>
      </c>
      <c r="S11" s="6">
        <f t="shared" si="0"/>
        <v>50.30731333333334</v>
      </c>
      <c r="T11" s="7">
        <f t="shared" si="1"/>
        <v>0</v>
      </c>
      <c r="U11" s="8">
        <f t="shared" si="2"/>
        <v>0</v>
      </c>
    </row>
    <row r="12" spans="1:21" ht="15">
      <c r="A12" s="27">
        <v>7</v>
      </c>
      <c r="B12" s="1" t="s">
        <v>36</v>
      </c>
      <c r="C12" s="1" t="s">
        <v>27</v>
      </c>
      <c r="D12" s="26" t="s">
        <v>40</v>
      </c>
      <c r="E12" s="15" t="s">
        <v>46</v>
      </c>
      <c r="F12" s="16" t="s">
        <v>33</v>
      </c>
      <c r="G12" s="19" t="s">
        <v>30</v>
      </c>
      <c r="H12" s="20">
        <v>16.91</v>
      </c>
      <c r="I12" s="2"/>
      <c r="J12" s="2">
        <v>1</v>
      </c>
      <c r="K12" s="2"/>
      <c r="L12" s="2"/>
      <c r="M12" s="2"/>
      <c r="N12" s="2">
        <v>1</v>
      </c>
      <c r="O12" s="2"/>
      <c r="P12" s="2">
        <v>1</v>
      </c>
      <c r="Q12" s="2"/>
      <c r="R12" s="76">
        <f>'K doplnění'!$D$10</f>
        <v>0</v>
      </c>
      <c r="S12" s="6">
        <f t="shared" si="0"/>
        <v>374.83833333333337</v>
      </c>
      <c r="T12" s="7">
        <f t="shared" si="1"/>
        <v>0</v>
      </c>
      <c r="U12" s="8">
        <f t="shared" si="2"/>
        <v>0</v>
      </c>
    </row>
    <row r="13" spans="1:21" ht="15">
      <c r="A13" s="27">
        <v>8</v>
      </c>
      <c r="B13" s="1" t="s">
        <v>36</v>
      </c>
      <c r="C13" s="1" t="s">
        <v>27</v>
      </c>
      <c r="D13" s="26" t="s">
        <v>41</v>
      </c>
      <c r="E13" s="15" t="s">
        <v>35</v>
      </c>
      <c r="F13" s="16" t="s">
        <v>33</v>
      </c>
      <c r="G13" s="19" t="s">
        <v>30</v>
      </c>
      <c r="H13" s="20">
        <v>2.39</v>
      </c>
      <c r="I13" s="2"/>
      <c r="J13" s="2">
        <v>1</v>
      </c>
      <c r="K13" s="2"/>
      <c r="L13" s="2"/>
      <c r="M13" s="2"/>
      <c r="N13" s="2">
        <v>1</v>
      </c>
      <c r="O13" s="2"/>
      <c r="P13" s="2">
        <v>1</v>
      </c>
      <c r="Q13" s="2"/>
      <c r="R13" s="76">
        <f>'K doplnění'!$D$10</f>
        <v>0</v>
      </c>
      <c r="S13" s="6">
        <f t="shared" si="0"/>
        <v>52.97833333333334</v>
      </c>
      <c r="T13" s="7">
        <f t="shared" si="1"/>
        <v>0</v>
      </c>
      <c r="U13" s="8">
        <f t="shared" si="2"/>
        <v>0</v>
      </c>
    </row>
    <row r="14" spans="1:21" ht="15">
      <c r="A14" s="27">
        <v>9</v>
      </c>
      <c r="B14" s="1" t="s">
        <v>36</v>
      </c>
      <c r="C14" s="1" t="s">
        <v>27</v>
      </c>
      <c r="D14" s="26" t="s">
        <v>42</v>
      </c>
      <c r="E14" s="15" t="s">
        <v>21</v>
      </c>
      <c r="F14" s="16" t="s">
        <v>33</v>
      </c>
      <c r="G14" s="19" t="s">
        <v>30</v>
      </c>
      <c r="H14" s="20">
        <v>1.11</v>
      </c>
      <c r="I14" s="2"/>
      <c r="J14" s="2">
        <v>1</v>
      </c>
      <c r="K14" s="2"/>
      <c r="L14" s="2"/>
      <c r="M14" s="2"/>
      <c r="N14" s="2">
        <v>1</v>
      </c>
      <c r="O14" s="2"/>
      <c r="P14" s="2">
        <v>1</v>
      </c>
      <c r="Q14" s="2"/>
      <c r="R14" s="76">
        <f>'K doplnění'!$D$10</f>
        <v>0</v>
      </c>
      <c r="S14" s="6">
        <f t="shared" si="0"/>
        <v>24.605</v>
      </c>
      <c r="T14" s="7">
        <f t="shared" si="1"/>
        <v>0</v>
      </c>
      <c r="U14" s="8">
        <f t="shared" si="2"/>
        <v>0</v>
      </c>
    </row>
    <row r="15" spans="1:21" ht="15">
      <c r="A15" s="27">
        <v>10</v>
      </c>
      <c r="B15" s="1" t="s">
        <v>816</v>
      </c>
      <c r="C15" s="1" t="s">
        <v>27</v>
      </c>
      <c r="D15" s="26" t="s">
        <v>817</v>
      </c>
      <c r="E15" s="15" t="s">
        <v>818</v>
      </c>
      <c r="F15" s="16" t="s">
        <v>33</v>
      </c>
      <c r="G15" s="19" t="s">
        <v>30</v>
      </c>
      <c r="H15" s="20">
        <v>21.78</v>
      </c>
      <c r="I15" s="2"/>
      <c r="J15" s="2"/>
      <c r="K15" s="2"/>
      <c r="L15" s="2"/>
      <c r="M15" s="2"/>
      <c r="N15" s="2">
        <v>1</v>
      </c>
      <c r="O15" s="2"/>
      <c r="P15" s="2"/>
      <c r="Q15" s="2"/>
      <c r="R15" s="76">
        <f>'K doplnění'!$D$10</f>
        <v>0</v>
      </c>
      <c r="S15" s="6">
        <f t="shared" si="0"/>
        <v>21.78</v>
      </c>
      <c r="T15" s="7">
        <f t="shared" si="1"/>
        <v>0</v>
      </c>
      <c r="U15" s="8">
        <f t="shared" si="2"/>
        <v>0</v>
      </c>
    </row>
    <row r="16" spans="1:21" ht="15">
      <c r="A16" s="27">
        <v>11</v>
      </c>
      <c r="B16" s="1" t="s">
        <v>36</v>
      </c>
      <c r="C16" s="1" t="s">
        <v>27</v>
      </c>
      <c r="D16" s="26" t="s">
        <v>43</v>
      </c>
      <c r="E16" s="15" t="s">
        <v>47</v>
      </c>
      <c r="F16" s="16" t="s">
        <v>33</v>
      </c>
      <c r="G16" s="19" t="s">
        <v>31</v>
      </c>
      <c r="H16" s="20">
        <v>9.9</v>
      </c>
      <c r="I16" s="2"/>
      <c r="J16" s="2">
        <v>1</v>
      </c>
      <c r="K16" s="2"/>
      <c r="L16" s="2"/>
      <c r="M16" s="2">
        <v>1</v>
      </c>
      <c r="N16" s="2">
        <v>1</v>
      </c>
      <c r="O16" s="2">
        <v>1</v>
      </c>
      <c r="P16" s="2">
        <v>1</v>
      </c>
      <c r="Q16" s="2"/>
      <c r="R16" s="76">
        <f>'K doplnění'!$D$8</f>
        <v>0</v>
      </c>
      <c r="S16" s="6">
        <f t="shared" si="0"/>
        <v>265.76748</v>
      </c>
      <c r="T16" s="7">
        <f t="shared" si="1"/>
        <v>0</v>
      </c>
      <c r="U16" s="8">
        <f t="shared" si="2"/>
        <v>0</v>
      </c>
    </row>
    <row r="17" spans="1:21" ht="15">
      <c r="A17" s="27">
        <v>12</v>
      </c>
      <c r="B17" s="1" t="s">
        <v>36</v>
      </c>
      <c r="C17" s="1" t="s">
        <v>27</v>
      </c>
      <c r="D17" s="26" t="s">
        <v>44</v>
      </c>
      <c r="E17" s="15" t="s">
        <v>48</v>
      </c>
      <c r="F17" s="16" t="s">
        <v>33</v>
      </c>
      <c r="G17" s="19" t="s">
        <v>30</v>
      </c>
      <c r="H17" s="20">
        <v>2.6</v>
      </c>
      <c r="I17" s="2"/>
      <c r="J17" s="2">
        <v>1</v>
      </c>
      <c r="K17" s="2"/>
      <c r="L17" s="2"/>
      <c r="M17" s="2"/>
      <c r="N17" s="2">
        <v>1</v>
      </c>
      <c r="O17" s="2"/>
      <c r="P17" s="2">
        <v>1</v>
      </c>
      <c r="Q17" s="2"/>
      <c r="R17" s="76">
        <f>'K doplnění'!$D$10</f>
        <v>0</v>
      </c>
      <c r="S17" s="6">
        <f t="shared" si="0"/>
        <v>57.63333333333333</v>
      </c>
      <c r="T17" s="7">
        <f t="shared" si="1"/>
        <v>0</v>
      </c>
      <c r="U17" s="8">
        <f t="shared" si="2"/>
        <v>0</v>
      </c>
    </row>
    <row r="18" spans="1:21" ht="15">
      <c r="A18" s="27">
        <v>13</v>
      </c>
      <c r="B18" s="1" t="s">
        <v>36</v>
      </c>
      <c r="C18" s="1" t="s">
        <v>27</v>
      </c>
      <c r="D18" s="26" t="s">
        <v>45</v>
      </c>
      <c r="E18" s="15" t="s">
        <v>49</v>
      </c>
      <c r="F18" s="16" t="s">
        <v>34</v>
      </c>
      <c r="G18" s="19" t="s">
        <v>31</v>
      </c>
      <c r="H18" s="20">
        <v>11.35</v>
      </c>
      <c r="I18" s="2"/>
      <c r="J18" s="2">
        <v>1</v>
      </c>
      <c r="K18" s="2"/>
      <c r="L18" s="2"/>
      <c r="M18" s="2">
        <v>1</v>
      </c>
      <c r="N18" s="2"/>
      <c r="O18" s="2"/>
      <c r="P18" s="2">
        <v>1</v>
      </c>
      <c r="Q18" s="2"/>
      <c r="R18" s="76">
        <f>'K doplnění'!$D$8</f>
        <v>0</v>
      </c>
      <c r="S18" s="6">
        <f t="shared" si="0"/>
        <v>289.55968666666666</v>
      </c>
      <c r="T18" s="7">
        <f t="shared" si="1"/>
        <v>0</v>
      </c>
      <c r="U18" s="8">
        <f t="shared" si="2"/>
        <v>0</v>
      </c>
    </row>
    <row r="19" spans="1:21" ht="15">
      <c r="A19" s="27">
        <v>14</v>
      </c>
      <c r="B19" s="1" t="s">
        <v>36</v>
      </c>
      <c r="C19" s="1" t="s">
        <v>27</v>
      </c>
      <c r="D19" s="26" t="s">
        <v>50</v>
      </c>
      <c r="E19" s="15" t="s">
        <v>55</v>
      </c>
      <c r="F19" s="16" t="s">
        <v>33</v>
      </c>
      <c r="G19" s="19" t="s">
        <v>29</v>
      </c>
      <c r="H19" s="20">
        <v>9.22</v>
      </c>
      <c r="I19" s="2"/>
      <c r="J19" s="2">
        <v>1</v>
      </c>
      <c r="K19" s="2"/>
      <c r="L19" s="2"/>
      <c r="M19" s="2">
        <v>1</v>
      </c>
      <c r="N19" s="2"/>
      <c r="O19" s="2"/>
      <c r="P19" s="2"/>
      <c r="Q19" s="2">
        <v>1</v>
      </c>
      <c r="R19" s="76">
        <f>'K doplnění'!$D$7</f>
        <v>0</v>
      </c>
      <c r="S19" s="6">
        <f t="shared" si="0"/>
        <v>234.45107733333336</v>
      </c>
      <c r="T19" s="7">
        <f t="shared" si="1"/>
        <v>0</v>
      </c>
      <c r="U19" s="8">
        <f t="shared" si="2"/>
        <v>0</v>
      </c>
    </row>
    <row r="20" spans="1:21" ht="15">
      <c r="A20" s="27">
        <v>15</v>
      </c>
      <c r="B20" s="1" t="s">
        <v>36</v>
      </c>
      <c r="C20" s="1" t="s">
        <v>27</v>
      </c>
      <c r="D20" s="26" t="s">
        <v>51</v>
      </c>
      <c r="E20" s="15" t="s">
        <v>56</v>
      </c>
      <c r="F20" s="16" t="s">
        <v>33</v>
      </c>
      <c r="G20" s="19" t="s">
        <v>29</v>
      </c>
      <c r="H20" s="20">
        <v>4.08</v>
      </c>
      <c r="I20" s="2"/>
      <c r="J20" s="2">
        <v>1</v>
      </c>
      <c r="K20" s="2"/>
      <c r="L20" s="2"/>
      <c r="M20" s="2">
        <v>1</v>
      </c>
      <c r="N20" s="2"/>
      <c r="O20" s="2"/>
      <c r="P20" s="2"/>
      <c r="Q20" s="2">
        <v>1</v>
      </c>
      <c r="R20" s="76">
        <f>'K doplnění'!$D$7</f>
        <v>0</v>
      </c>
      <c r="S20" s="6">
        <f t="shared" si="0"/>
        <v>103.748416</v>
      </c>
      <c r="T20" s="7">
        <f t="shared" si="1"/>
        <v>0</v>
      </c>
      <c r="U20" s="8">
        <f t="shared" si="2"/>
        <v>0</v>
      </c>
    </row>
    <row r="21" spans="1:21" ht="15">
      <c r="A21" s="27">
        <v>16</v>
      </c>
      <c r="B21" s="1" t="s">
        <v>36</v>
      </c>
      <c r="C21" s="1" t="s">
        <v>27</v>
      </c>
      <c r="D21" s="26" t="s">
        <v>57</v>
      </c>
      <c r="E21" s="15" t="s">
        <v>59</v>
      </c>
      <c r="F21" s="16" t="s">
        <v>33</v>
      </c>
      <c r="G21" s="19" t="s">
        <v>29</v>
      </c>
      <c r="H21" s="20">
        <v>63.39</v>
      </c>
      <c r="I21" s="2"/>
      <c r="J21" s="2">
        <v>1</v>
      </c>
      <c r="K21" s="2"/>
      <c r="L21" s="2"/>
      <c r="M21" s="2">
        <v>1</v>
      </c>
      <c r="N21" s="2"/>
      <c r="O21" s="2"/>
      <c r="P21" s="2"/>
      <c r="Q21" s="2">
        <v>1</v>
      </c>
      <c r="R21" s="76">
        <f>'K doplnění'!$D$7</f>
        <v>0</v>
      </c>
      <c r="S21" s="6">
        <f t="shared" si="0"/>
        <v>1611.914728</v>
      </c>
      <c r="T21" s="7">
        <f t="shared" si="1"/>
        <v>0</v>
      </c>
      <c r="U21" s="8">
        <f t="shared" si="2"/>
        <v>0</v>
      </c>
    </row>
    <row r="22" spans="1:21" ht="15.75" thickBot="1">
      <c r="A22" s="27">
        <v>17</v>
      </c>
      <c r="B22" s="1" t="s">
        <v>36</v>
      </c>
      <c r="C22" s="1" t="s">
        <v>27</v>
      </c>
      <c r="D22" s="26" t="s">
        <v>58</v>
      </c>
      <c r="E22" s="15" t="s">
        <v>32</v>
      </c>
      <c r="F22" s="16" t="s">
        <v>33</v>
      </c>
      <c r="G22" s="19" t="s">
        <v>29</v>
      </c>
      <c r="H22" s="20">
        <v>46.14</v>
      </c>
      <c r="I22" s="2"/>
      <c r="J22" s="2">
        <v>1</v>
      </c>
      <c r="K22" s="2"/>
      <c r="L22" s="2"/>
      <c r="M22" s="2">
        <v>1</v>
      </c>
      <c r="N22" s="2"/>
      <c r="O22" s="2"/>
      <c r="P22" s="2"/>
      <c r="Q22" s="2">
        <v>1</v>
      </c>
      <c r="R22" s="76">
        <f>'K doplnění'!$D$7</f>
        <v>0</v>
      </c>
      <c r="S22" s="6">
        <f t="shared" si="0"/>
        <v>1173.2725280000002</v>
      </c>
      <c r="T22" s="7">
        <f t="shared" si="1"/>
        <v>0</v>
      </c>
      <c r="U22" s="8">
        <f t="shared" si="2"/>
        <v>0</v>
      </c>
    </row>
    <row r="23" spans="1:21" ht="15.75" thickBot="1">
      <c r="A23" s="145" t="s">
        <v>854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7"/>
      <c r="U23" s="24">
        <f>SUM(U6:U22)</f>
        <v>0</v>
      </c>
    </row>
    <row r="24" ht="15">
      <c r="B24" s="14"/>
    </row>
    <row r="26" ht="15">
      <c r="B26" s="14"/>
    </row>
    <row r="27" ht="15">
      <c r="B27" s="14"/>
    </row>
    <row r="28" ht="15">
      <c r="B28" s="14"/>
    </row>
    <row r="29" ht="15">
      <c r="B29" s="14"/>
    </row>
    <row r="30" ht="15">
      <c r="B30" s="14"/>
    </row>
    <row r="31" ht="15">
      <c r="B31" s="14"/>
    </row>
    <row r="32" ht="15">
      <c r="B32" s="14"/>
    </row>
    <row r="33" ht="15">
      <c r="B33" s="14"/>
    </row>
    <row r="34" ht="15">
      <c r="B34" s="14"/>
    </row>
    <row r="35" ht="15">
      <c r="B35" s="14"/>
    </row>
    <row r="36" ht="15">
      <c r="B36" s="14"/>
    </row>
    <row r="37" ht="15">
      <c r="B37" s="14"/>
    </row>
    <row r="38" ht="15">
      <c r="B38" s="14"/>
    </row>
    <row r="39" ht="15">
      <c r="B39" s="14"/>
    </row>
    <row r="40" ht="15">
      <c r="B40" s="14"/>
    </row>
    <row r="41" ht="15">
      <c r="B41" s="14"/>
    </row>
    <row r="42" ht="15">
      <c r="B42" s="14"/>
    </row>
    <row r="43" ht="15">
      <c r="B43" s="14"/>
    </row>
    <row r="44" ht="15">
      <c r="B44" s="14"/>
    </row>
    <row r="45" ht="15">
      <c r="B45" s="14"/>
    </row>
    <row r="46" ht="15">
      <c r="B46" s="14"/>
    </row>
    <row r="47" ht="15">
      <c r="B47" s="14"/>
    </row>
    <row r="48" ht="15">
      <c r="B48" s="14"/>
    </row>
    <row r="49" ht="15">
      <c r="B49" s="14"/>
    </row>
    <row r="50" ht="15">
      <c r="B50" s="14"/>
    </row>
    <row r="51" ht="15">
      <c r="B51" s="14"/>
    </row>
    <row r="52" ht="15">
      <c r="B52" s="14"/>
    </row>
    <row r="53" ht="15">
      <c r="B53" s="14"/>
    </row>
    <row r="54" ht="15">
      <c r="B54" s="14"/>
    </row>
    <row r="55" ht="15">
      <c r="B55" s="14"/>
    </row>
    <row r="56" ht="15">
      <c r="B56" s="14"/>
    </row>
    <row r="57" ht="15">
      <c r="B57" s="14"/>
    </row>
    <row r="58" ht="15">
      <c r="B58" s="14"/>
    </row>
    <row r="59" ht="15">
      <c r="B59" s="14"/>
    </row>
    <row r="60" ht="15">
      <c r="B60" s="14"/>
    </row>
    <row r="61" ht="15">
      <c r="B61" s="14"/>
    </row>
    <row r="62" ht="15">
      <c r="B62" s="14"/>
    </row>
    <row r="63" ht="15">
      <c r="B63" s="14"/>
    </row>
    <row r="64" ht="15">
      <c r="B64" s="14"/>
    </row>
    <row r="65" ht="15">
      <c r="B65" s="14"/>
    </row>
    <row r="66" spans="2:22" ht="15">
      <c r="B66" s="14"/>
      <c r="V66" s="13"/>
    </row>
    <row r="67" spans="2:22" ht="15">
      <c r="B67" s="14"/>
      <c r="V67" s="13"/>
    </row>
    <row r="68" spans="2:22" ht="15">
      <c r="B68" s="14"/>
      <c r="V68" s="13"/>
    </row>
    <row r="69" spans="2:22" ht="15">
      <c r="B69" s="14"/>
      <c r="V69" s="13"/>
    </row>
    <row r="70" spans="2:22" ht="15">
      <c r="B70" s="14"/>
      <c r="V70" s="13"/>
    </row>
    <row r="71" spans="2:22" ht="15">
      <c r="B71" s="14"/>
      <c r="V71" s="13"/>
    </row>
    <row r="72" spans="2:22" ht="15">
      <c r="B72" s="14"/>
      <c r="V72" s="13"/>
    </row>
    <row r="73" spans="2:22" ht="15">
      <c r="B73" s="14"/>
      <c r="V73" s="13"/>
    </row>
    <row r="74" spans="2:22" ht="15">
      <c r="B74" s="14"/>
      <c r="V74" s="13"/>
    </row>
    <row r="75" spans="2:22" ht="15">
      <c r="B75" s="14"/>
      <c r="V75" s="13"/>
    </row>
    <row r="76" spans="2:22" ht="15">
      <c r="B76" s="14"/>
      <c r="V76" s="13"/>
    </row>
    <row r="77" ht="15">
      <c r="B77" s="14"/>
    </row>
    <row r="78" ht="15">
      <c r="B78" s="14"/>
    </row>
    <row r="79" ht="15">
      <c r="B79" s="14"/>
    </row>
    <row r="80" ht="15">
      <c r="B80" s="14"/>
    </row>
    <row r="81" ht="15">
      <c r="B81" s="14"/>
    </row>
    <row r="82" ht="15">
      <c r="B82" s="14"/>
    </row>
    <row r="83" ht="15">
      <c r="B83" s="14"/>
    </row>
    <row r="84" ht="15">
      <c r="B84" s="14"/>
    </row>
    <row r="85" ht="15">
      <c r="B85" s="14"/>
    </row>
    <row r="86" ht="15">
      <c r="B86" s="14"/>
    </row>
    <row r="87" ht="15">
      <c r="B87" s="14"/>
    </row>
    <row r="88" ht="15">
      <c r="B88" s="14"/>
    </row>
    <row r="89" ht="15">
      <c r="B89" s="14"/>
    </row>
    <row r="90" ht="15">
      <c r="B90" s="14"/>
    </row>
    <row r="91" ht="15">
      <c r="B91" s="14"/>
    </row>
    <row r="92" ht="15">
      <c r="B92" s="14"/>
    </row>
    <row r="93" ht="15">
      <c r="B93" s="14"/>
    </row>
    <row r="94" ht="15">
      <c r="B94" s="14"/>
    </row>
    <row r="95" ht="15">
      <c r="B95" s="14"/>
    </row>
    <row r="96" ht="15">
      <c r="B96" s="14"/>
    </row>
    <row r="97" ht="15">
      <c r="B97" s="14"/>
    </row>
    <row r="98" ht="15">
      <c r="B98" s="14"/>
    </row>
    <row r="99" ht="15">
      <c r="B99" s="14"/>
    </row>
    <row r="100" ht="15">
      <c r="B100" s="14"/>
    </row>
    <row r="101" ht="15">
      <c r="B101" s="14"/>
    </row>
    <row r="102" ht="15">
      <c r="B102" s="14"/>
    </row>
    <row r="103" ht="15">
      <c r="B103" s="14"/>
    </row>
    <row r="104" ht="15">
      <c r="B104" s="14"/>
    </row>
    <row r="105" ht="15">
      <c r="B105" s="14"/>
    </row>
    <row r="106" ht="15">
      <c r="B106" s="14"/>
    </row>
    <row r="107" ht="15">
      <c r="B107" s="14"/>
    </row>
    <row r="108" ht="15">
      <c r="B108" s="14"/>
    </row>
    <row r="109" ht="15">
      <c r="B109" s="14"/>
    </row>
    <row r="110" ht="15">
      <c r="B110" s="14"/>
    </row>
    <row r="111" ht="15">
      <c r="B111" s="14"/>
    </row>
    <row r="112" ht="15">
      <c r="B112" s="14"/>
    </row>
    <row r="113" ht="15">
      <c r="B113" s="14"/>
    </row>
    <row r="114" ht="15">
      <c r="B114" s="14"/>
    </row>
    <row r="115" ht="15">
      <c r="B115" s="14"/>
    </row>
    <row r="116" ht="15">
      <c r="B116" s="14"/>
    </row>
    <row r="117" ht="15">
      <c r="B117" s="14"/>
    </row>
    <row r="118" ht="15">
      <c r="B118" s="14"/>
    </row>
    <row r="119" ht="15">
      <c r="B119" s="14"/>
    </row>
    <row r="120" ht="15">
      <c r="B120" s="14"/>
    </row>
    <row r="121" ht="15">
      <c r="B121" s="14"/>
    </row>
    <row r="122" ht="15">
      <c r="B122" s="14"/>
    </row>
    <row r="123" ht="15">
      <c r="B123" s="14"/>
    </row>
    <row r="124" ht="15">
      <c r="B124" s="14"/>
    </row>
    <row r="125" ht="15">
      <c r="B125" s="14"/>
    </row>
    <row r="126" ht="15">
      <c r="B126" s="14"/>
    </row>
    <row r="127" ht="15">
      <c r="B127" s="14"/>
    </row>
    <row r="128" ht="15">
      <c r="B128" s="14"/>
    </row>
    <row r="129" ht="15">
      <c r="B129" s="14"/>
    </row>
    <row r="130" ht="15">
      <c r="B130" s="14"/>
    </row>
    <row r="131" ht="15">
      <c r="B131" s="14"/>
    </row>
    <row r="132" ht="15">
      <c r="B132" s="14"/>
    </row>
    <row r="133" ht="15">
      <c r="B133" s="14"/>
    </row>
    <row r="134" ht="15">
      <c r="B134" s="14"/>
    </row>
    <row r="135" ht="15">
      <c r="B135" s="14"/>
    </row>
    <row r="136" ht="15">
      <c r="B136" s="14"/>
    </row>
    <row r="137" ht="15">
      <c r="B137" s="14"/>
    </row>
    <row r="138" ht="15">
      <c r="B138" s="14"/>
    </row>
    <row r="139" ht="15">
      <c r="B139" s="14"/>
    </row>
    <row r="140" ht="15">
      <c r="B140" s="14"/>
    </row>
    <row r="141" ht="15">
      <c r="B141" s="14"/>
    </row>
    <row r="142" ht="15">
      <c r="B142" s="14"/>
    </row>
    <row r="143" ht="15">
      <c r="B143" s="14"/>
    </row>
    <row r="144" ht="15">
      <c r="B144" s="14"/>
    </row>
    <row r="145" ht="15">
      <c r="B145" s="14"/>
    </row>
    <row r="146" ht="15">
      <c r="B146" s="14"/>
    </row>
    <row r="147" ht="15">
      <c r="B147" s="14"/>
    </row>
    <row r="148" ht="15">
      <c r="B148" s="14"/>
    </row>
    <row r="149" ht="15">
      <c r="B149" s="14"/>
    </row>
    <row r="150" ht="15">
      <c r="B150" s="14"/>
    </row>
    <row r="151" ht="15">
      <c r="B151" s="14"/>
    </row>
    <row r="152" ht="15">
      <c r="B152" s="14"/>
    </row>
    <row r="153" ht="15">
      <c r="B153" s="14"/>
    </row>
    <row r="154" ht="15">
      <c r="B154" s="14"/>
    </row>
    <row r="155" ht="15">
      <c r="B155" s="14"/>
    </row>
    <row r="156" ht="15">
      <c r="B156" s="14"/>
    </row>
    <row r="157" ht="15">
      <c r="B157" s="14"/>
    </row>
    <row r="158" ht="15">
      <c r="B158" s="14"/>
    </row>
    <row r="159" ht="15">
      <c r="B159" s="14"/>
    </row>
    <row r="160" ht="15">
      <c r="B160" s="14"/>
    </row>
    <row r="161" ht="15">
      <c r="B161" s="14"/>
    </row>
    <row r="162" ht="15">
      <c r="B162" s="14"/>
    </row>
    <row r="163" ht="15">
      <c r="B163" s="14"/>
    </row>
    <row r="164" ht="15">
      <c r="B164" s="14"/>
    </row>
    <row r="165" ht="15">
      <c r="B165" s="14"/>
    </row>
    <row r="166" ht="15">
      <c r="B166" s="14"/>
    </row>
    <row r="167" ht="15">
      <c r="B167" s="14"/>
    </row>
    <row r="168" ht="15">
      <c r="B168" s="14"/>
    </row>
    <row r="169" ht="15">
      <c r="B169" s="14"/>
    </row>
    <row r="170" ht="15">
      <c r="B170" s="14"/>
    </row>
    <row r="171" ht="15">
      <c r="B171" s="14"/>
    </row>
    <row r="172" ht="15">
      <c r="B172" s="14"/>
    </row>
    <row r="173" ht="15">
      <c r="B173" s="14"/>
    </row>
    <row r="174" ht="15">
      <c r="B174" s="14"/>
    </row>
    <row r="175" ht="15">
      <c r="B175" s="14"/>
    </row>
    <row r="176" ht="15">
      <c r="B176" s="14"/>
    </row>
    <row r="177" ht="15">
      <c r="B177" s="14"/>
    </row>
    <row r="178" ht="15">
      <c r="B178" s="14"/>
    </row>
    <row r="179" ht="15">
      <c r="B179" s="14"/>
    </row>
    <row r="180" ht="15">
      <c r="B180" s="14"/>
    </row>
    <row r="181" ht="15">
      <c r="B181" s="14"/>
    </row>
    <row r="182" ht="15">
      <c r="B182" s="14"/>
    </row>
    <row r="183" ht="15">
      <c r="B183" s="14"/>
    </row>
    <row r="184" ht="15">
      <c r="B184" s="14"/>
    </row>
    <row r="185" ht="15">
      <c r="B185" s="14"/>
    </row>
    <row r="186" ht="15">
      <c r="B186" s="14"/>
    </row>
    <row r="187" ht="15">
      <c r="B187" s="14"/>
    </row>
    <row r="188" ht="15">
      <c r="B188" s="14"/>
    </row>
    <row r="189" ht="15">
      <c r="B189" s="14"/>
    </row>
    <row r="190" ht="15">
      <c r="B190" s="14"/>
    </row>
    <row r="191" ht="15">
      <c r="B191" s="14"/>
    </row>
    <row r="192" ht="15">
      <c r="B192" s="14"/>
    </row>
    <row r="193" ht="15">
      <c r="B193" s="14"/>
    </row>
    <row r="194" ht="15">
      <c r="B194" s="14"/>
    </row>
    <row r="195" ht="15">
      <c r="B195" s="14"/>
    </row>
    <row r="196" ht="15">
      <c r="B196" s="14"/>
    </row>
    <row r="197" ht="15">
      <c r="B197" s="14"/>
    </row>
    <row r="198" ht="15">
      <c r="B198" s="14"/>
    </row>
    <row r="199" ht="15">
      <c r="B199" s="14"/>
    </row>
    <row r="200" ht="15">
      <c r="B200" s="14"/>
    </row>
    <row r="201" ht="15">
      <c r="B201" s="14"/>
    </row>
    <row r="202" ht="15">
      <c r="B202" s="14"/>
    </row>
    <row r="203" ht="15">
      <c r="B203" s="14"/>
    </row>
    <row r="204" ht="15">
      <c r="B204" s="14"/>
    </row>
    <row r="205" ht="15">
      <c r="B205" s="14"/>
    </row>
    <row r="206" ht="15">
      <c r="B206" s="14"/>
    </row>
    <row r="207" ht="15">
      <c r="B207" s="14"/>
    </row>
    <row r="208" ht="15">
      <c r="B208" s="14"/>
    </row>
    <row r="209" ht="15">
      <c r="B209" s="14"/>
    </row>
    <row r="210" ht="15">
      <c r="B210" s="14"/>
    </row>
    <row r="211" ht="15">
      <c r="B211" s="14"/>
    </row>
    <row r="212" ht="15">
      <c r="B212" s="14"/>
    </row>
    <row r="213" ht="15">
      <c r="B213" s="14"/>
    </row>
    <row r="214" ht="15">
      <c r="B214" s="14"/>
    </row>
    <row r="215" ht="15">
      <c r="B215" s="14"/>
    </row>
    <row r="216" ht="15">
      <c r="B216" s="14"/>
    </row>
    <row r="217" ht="15">
      <c r="B217" s="14"/>
    </row>
    <row r="218" ht="15">
      <c r="B218" s="14"/>
    </row>
    <row r="219" ht="15">
      <c r="B219" s="14"/>
    </row>
    <row r="220" ht="15">
      <c r="B220" s="14"/>
    </row>
    <row r="221" ht="15">
      <c r="B221" s="14"/>
    </row>
    <row r="222" ht="15">
      <c r="B222" s="14"/>
    </row>
    <row r="223" ht="15">
      <c r="B223" s="14"/>
    </row>
    <row r="224" ht="15">
      <c r="B224" s="14"/>
    </row>
    <row r="225" ht="15">
      <c r="B225" s="14"/>
    </row>
    <row r="226" ht="15">
      <c r="B226" s="14"/>
    </row>
    <row r="227" ht="15">
      <c r="B227" s="14"/>
    </row>
    <row r="228" ht="15">
      <c r="B228" s="14"/>
    </row>
    <row r="229" ht="15">
      <c r="B229" s="14"/>
    </row>
    <row r="230" ht="15">
      <c r="B230" s="14"/>
    </row>
    <row r="231" ht="15">
      <c r="B231" s="14"/>
    </row>
    <row r="232" ht="15">
      <c r="B232" s="14"/>
    </row>
    <row r="233" ht="15">
      <c r="B233" s="14"/>
    </row>
    <row r="234" ht="15">
      <c r="B234" s="14"/>
    </row>
    <row r="235" ht="15">
      <c r="B235" s="14"/>
    </row>
    <row r="236" ht="15">
      <c r="B236" s="14"/>
    </row>
  </sheetData>
  <sheetProtection algorithmName="SHA-512" hashValue="S2wdy0vLPWKVbEnT35pzIFuHK0EpaU6FxXBOsGEI3Oe6q7KmnP21qFzrTILOW7eBgyvgBSMxaCDdAZC1mOFpCg==" saltValue="4zSUvpIqJMX+Rel+8RbvGQ==" spinCount="100000" sheet="1" objects="1" scenarios="1"/>
  <mergeCells count="21">
    <mergeCell ref="U3:U5"/>
    <mergeCell ref="I4:J4"/>
    <mergeCell ref="K4:L4"/>
    <mergeCell ref="M4:M5"/>
    <mergeCell ref="N4:N5"/>
    <mergeCell ref="O4:O5"/>
    <mergeCell ref="P4:P5"/>
    <mergeCell ref="Q4:Q5"/>
    <mergeCell ref="T3:T5"/>
    <mergeCell ref="A23:T23"/>
    <mergeCell ref="F3:F5"/>
    <mergeCell ref="A3:A5"/>
    <mergeCell ref="B3:B5"/>
    <mergeCell ref="C3:C5"/>
    <mergeCell ref="D3:D5"/>
    <mergeCell ref="E3:E5"/>
    <mergeCell ref="G3:G5"/>
    <mergeCell ref="H3:H5"/>
    <mergeCell ref="I3:Q3"/>
    <mergeCell ref="R3:R5"/>
    <mergeCell ref="S3:S5"/>
  </mergeCells>
  <printOptions/>
  <pageMargins left="0.25" right="0.25" top="0.75" bottom="0.75" header="0.3" footer="0.3"/>
  <pageSetup horizontalDpi="600" verticalDpi="600" orientation="landscape" paperSize="8" r:id="rId1"/>
  <headerFooter>
    <oddHeader>&amp;LZápadočeská univerzita v Plzni&amp;RPříloha 2 a</oddHeader>
    <oddFooter>&amp;CZápadočeská univerzita v Plzni</oddFooter>
  </headerFooter>
  <ignoredErrors>
    <ignoredError sqref="R16:R17" formula="1"/>
    <ignoredError sqref="D6:D7 D12:D17" numberStoredAsText="1"/>
    <ignoredError sqref="D8:D11 D18:D20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14"/>
  <sheetViews>
    <sheetView zoomScalePageLayoutView="85" workbookViewId="0" topLeftCell="C1">
      <selection activeCell="G42" sqref="G42"/>
    </sheetView>
  </sheetViews>
  <sheetFormatPr defaultColWidth="9.140625" defaultRowHeight="15"/>
  <cols>
    <col min="1" max="1" width="6.57421875" style="12" customWidth="1"/>
    <col min="2" max="2" width="6.8515625" style="9" bestFit="1" customWidth="1"/>
    <col min="3" max="3" width="8.00390625" style="9" customWidth="1"/>
    <col min="4" max="4" width="10.140625" style="9" customWidth="1"/>
    <col min="5" max="5" width="21.7109375" style="9" bestFit="1" customWidth="1"/>
    <col min="6" max="6" width="27.140625" style="10" customWidth="1"/>
    <col min="7" max="7" width="18.140625" style="10" bestFit="1" customWidth="1"/>
    <col min="8" max="8" width="10.00390625" style="9" customWidth="1"/>
    <col min="9" max="17" width="4.8515625" style="9" customWidth="1"/>
    <col min="18" max="18" width="9.28125" style="9" customWidth="1"/>
    <col min="19" max="21" width="13.8515625" style="9" customWidth="1"/>
    <col min="22" max="16384" width="9.140625" style="11" customWidth="1"/>
  </cols>
  <sheetData>
    <row r="1" spans="1:6" ht="21">
      <c r="A1" s="128" t="s">
        <v>168</v>
      </c>
      <c r="B1" s="128"/>
      <c r="C1" s="128"/>
      <c r="D1" s="128"/>
      <c r="E1" s="128"/>
      <c r="F1" s="128"/>
    </row>
    <row r="2" spans="1:3" ht="15.75" thickBot="1">
      <c r="A2" s="12" t="s">
        <v>833</v>
      </c>
      <c r="B2" s="66"/>
      <c r="C2" t="s">
        <v>855</v>
      </c>
    </row>
    <row r="3" spans="1:21" ht="15">
      <c r="A3" s="166" t="s">
        <v>20</v>
      </c>
      <c r="B3" s="169" t="s">
        <v>24</v>
      </c>
      <c r="C3" s="158" t="s">
        <v>0</v>
      </c>
      <c r="D3" s="175" t="s">
        <v>53</v>
      </c>
      <c r="E3" s="158" t="s">
        <v>1</v>
      </c>
      <c r="F3" s="158" t="s">
        <v>2</v>
      </c>
      <c r="G3" s="158" t="s">
        <v>3</v>
      </c>
      <c r="H3" s="158" t="s">
        <v>4</v>
      </c>
      <c r="I3" s="158" t="s">
        <v>5</v>
      </c>
      <c r="J3" s="158"/>
      <c r="K3" s="158"/>
      <c r="L3" s="158"/>
      <c r="M3" s="158"/>
      <c r="N3" s="158"/>
      <c r="O3" s="158"/>
      <c r="P3" s="158"/>
      <c r="Q3" s="159"/>
      <c r="R3" s="158" t="s">
        <v>6</v>
      </c>
      <c r="S3" s="158" t="s">
        <v>7</v>
      </c>
      <c r="T3" s="158" t="s">
        <v>8</v>
      </c>
      <c r="U3" s="148" t="s">
        <v>22</v>
      </c>
    </row>
    <row r="4" spans="1:21" ht="15">
      <c r="A4" s="167"/>
      <c r="B4" s="170"/>
      <c r="C4" s="152"/>
      <c r="D4" s="178"/>
      <c r="E4" s="152"/>
      <c r="F4" s="152"/>
      <c r="G4" s="152"/>
      <c r="H4" s="152"/>
      <c r="I4" s="151" t="s">
        <v>9</v>
      </c>
      <c r="J4" s="151"/>
      <c r="K4" s="151" t="s">
        <v>10</v>
      </c>
      <c r="L4" s="151"/>
      <c r="M4" s="152" t="s">
        <v>11</v>
      </c>
      <c r="N4" s="152" t="s">
        <v>12</v>
      </c>
      <c r="O4" s="154" t="s">
        <v>13</v>
      </c>
      <c r="P4" s="154" t="s">
        <v>18</v>
      </c>
      <c r="Q4" s="156" t="s">
        <v>23</v>
      </c>
      <c r="R4" s="152"/>
      <c r="S4" s="152"/>
      <c r="T4" s="152"/>
      <c r="U4" s="149"/>
    </row>
    <row r="5" spans="1:21" ht="15.75" thickBot="1">
      <c r="A5" s="168"/>
      <c r="B5" s="171"/>
      <c r="C5" s="153"/>
      <c r="D5" s="179"/>
      <c r="E5" s="153"/>
      <c r="F5" s="153"/>
      <c r="G5" s="153"/>
      <c r="H5" s="153"/>
      <c r="I5" s="52" t="s">
        <v>14</v>
      </c>
      <c r="J5" s="52" t="s">
        <v>15</v>
      </c>
      <c r="K5" s="53" t="s">
        <v>16</v>
      </c>
      <c r="L5" s="53" t="s">
        <v>17</v>
      </c>
      <c r="M5" s="153"/>
      <c r="N5" s="153"/>
      <c r="O5" s="155"/>
      <c r="P5" s="155"/>
      <c r="Q5" s="157"/>
      <c r="R5" s="153"/>
      <c r="S5" s="153"/>
      <c r="T5" s="153"/>
      <c r="U5" s="150"/>
    </row>
    <row r="6" spans="1:21" ht="15">
      <c r="A6" s="27">
        <v>1</v>
      </c>
      <c r="B6" s="28" t="s">
        <v>36</v>
      </c>
      <c r="C6" s="28" t="s">
        <v>26</v>
      </c>
      <c r="D6" s="29" t="s">
        <v>60</v>
      </c>
      <c r="E6" s="30" t="s">
        <v>813</v>
      </c>
      <c r="F6" s="36" t="s">
        <v>33</v>
      </c>
      <c r="G6" s="31" t="s">
        <v>29</v>
      </c>
      <c r="H6" s="32">
        <v>17.55</v>
      </c>
      <c r="I6" s="21"/>
      <c r="J6" s="21">
        <v>1</v>
      </c>
      <c r="K6" s="21"/>
      <c r="L6" s="21"/>
      <c r="M6" s="21">
        <v>1</v>
      </c>
      <c r="N6" s="21"/>
      <c r="O6" s="21"/>
      <c r="P6" s="21"/>
      <c r="Q6" s="2">
        <v>1</v>
      </c>
      <c r="R6" s="76">
        <f>'K doplnění'!$D$7</f>
        <v>0</v>
      </c>
      <c r="S6" s="33">
        <f aca="true" t="shared" si="0" ref="S6:S67">((H6*30.4167*I6)+(H6*21*J6)+(H6*4.3452*K6)+(H6*4.3452*L6)+(H6*4.3452*M6)+(H6*N6)+(H6*O6/3)+(H6*P6/6)+(H6*Q6/12))</f>
        <v>446.27076</v>
      </c>
      <c r="T6" s="34">
        <f aca="true" t="shared" si="1" ref="T6:T67">S6*R6</f>
        <v>0</v>
      </c>
      <c r="U6" s="35">
        <f aca="true" t="shared" si="2" ref="U6:U67">12*T6</f>
        <v>0</v>
      </c>
    </row>
    <row r="7" spans="1:21" ht="15">
      <c r="A7" s="27">
        <v>2</v>
      </c>
      <c r="B7" s="1" t="s">
        <v>36</v>
      </c>
      <c r="C7" s="1" t="s">
        <v>26</v>
      </c>
      <c r="D7" s="26" t="s">
        <v>61</v>
      </c>
      <c r="E7" s="15" t="s">
        <v>32</v>
      </c>
      <c r="F7" s="16" t="s">
        <v>33</v>
      </c>
      <c r="G7" s="19" t="s">
        <v>29</v>
      </c>
      <c r="H7" s="20">
        <v>46.05</v>
      </c>
      <c r="I7" s="2"/>
      <c r="J7" s="2">
        <v>1</v>
      </c>
      <c r="K7" s="2"/>
      <c r="L7" s="2"/>
      <c r="M7" s="2">
        <v>1</v>
      </c>
      <c r="N7" s="2"/>
      <c r="O7" s="2"/>
      <c r="P7" s="2"/>
      <c r="Q7" s="2">
        <v>1</v>
      </c>
      <c r="R7" s="76">
        <f>'K doplnění'!$D$7</f>
        <v>0</v>
      </c>
      <c r="S7" s="6">
        <f t="shared" si="0"/>
        <v>1170.98396</v>
      </c>
      <c r="T7" s="7">
        <f t="shared" si="1"/>
        <v>0</v>
      </c>
      <c r="U7" s="8">
        <f t="shared" si="2"/>
        <v>0</v>
      </c>
    </row>
    <row r="8" spans="1:21" ht="15">
      <c r="A8" s="27">
        <v>3</v>
      </c>
      <c r="B8" s="1" t="s">
        <v>36</v>
      </c>
      <c r="C8" s="1" t="s">
        <v>26</v>
      </c>
      <c r="D8" s="26" t="s">
        <v>62</v>
      </c>
      <c r="E8" s="15" t="s">
        <v>32</v>
      </c>
      <c r="F8" s="16" t="s">
        <v>33</v>
      </c>
      <c r="G8" s="19" t="s">
        <v>29</v>
      </c>
      <c r="H8" s="20">
        <v>11.97</v>
      </c>
      <c r="I8" s="2"/>
      <c r="J8" s="2">
        <v>1</v>
      </c>
      <c r="K8" s="2"/>
      <c r="L8" s="2"/>
      <c r="M8" s="2">
        <v>1</v>
      </c>
      <c r="N8" s="2"/>
      <c r="O8" s="2"/>
      <c r="P8" s="2"/>
      <c r="Q8" s="2">
        <v>1</v>
      </c>
      <c r="R8" s="76">
        <f>'K doplnění'!$D$7</f>
        <v>0</v>
      </c>
      <c r="S8" s="6">
        <f t="shared" si="0"/>
        <v>304.379544</v>
      </c>
      <c r="T8" s="7">
        <f t="shared" si="1"/>
        <v>0</v>
      </c>
      <c r="U8" s="8">
        <f t="shared" si="2"/>
        <v>0</v>
      </c>
    </row>
    <row r="9" spans="1:21" ht="15">
      <c r="A9" s="27">
        <v>4</v>
      </c>
      <c r="B9" s="1" t="s">
        <v>36</v>
      </c>
      <c r="C9" s="1" t="s">
        <v>26</v>
      </c>
      <c r="D9" s="26" t="s">
        <v>63</v>
      </c>
      <c r="E9" s="15" t="s">
        <v>813</v>
      </c>
      <c r="F9" s="16" t="s">
        <v>33</v>
      </c>
      <c r="G9" s="19" t="s">
        <v>29</v>
      </c>
      <c r="H9" s="20">
        <v>17.55</v>
      </c>
      <c r="I9" s="2"/>
      <c r="J9" s="2">
        <v>1</v>
      </c>
      <c r="K9" s="2"/>
      <c r="L9" s="2"/>
      <c r="M9" s="2">
        <v>1</v>
      </c>
      <c r="N9" s="2"/>
      <c r="O9" s="2"/>
      <c r="P9" s="2"/>
      <c r="Q9" s="2">
        <v>1</v>
      </c>
      <c r="R9" s="76">
        <f>'K doplnění'!$D$7</f>
        <v>0</v>
      </c>
      <c r="S9" s="6">
        <f t="shared" si="0"/>
        <v>446.27076</v>
      </c>
      <c r="T9" s="7">
        <f t="shared" si="1"/>
        <v>0</v>
      </c>
      <c r="U9" s="8">
        <f t="shared" si="2"/>
        <v>0</v>
      </c>
    </row>
    <row r="10" spans="1:21" ht="15">
      <c r="A10" s="27">
        <v>5</v>
      </c>
      <c r="B10" s="1" t="s">
        <v>36</v>
      </c>
      <c r="C10" s="1" t="s">
        <v>26</v>
      </c>
      <c r="D10" s="26" t="s">
        <v>64</v>
      </c>
      <c r="E10" s="15" t="s">
        <v>32</v>
      </c>
      <c r="F10" s="16" t="s">
        <v>33</v>
      </c>
      <c r="G10" s="19" t="s">
        <v>29</v>
      </c>
      <c r="H10" s="20">
        <v>46.05</v>
      </c>
      <c r="I10" s="2"/>
      <c r="J10" s="2">
        <v>1</v>
      </c>
      <c r="K10" s="2"/>
      <c r="L10" s="2"/>
      <c r="M10" s="2">
        <v>1</v>
      </c>
      <c r="N10" s="2"/>
      <c r="O10" s="2"/>
      <c r="P10" s="2"/>
      <c r="Q10" s="2">
        <v>1</v>
      </c>
      <c r="R10" s="76">
        <f>'K doplnění'!$D$7</f>
        <v>0</v>
      </c>
      <c r="S10" s="6">
        <f t="shared" si="0"/>
        <v>1170.98396</v>
      </c>
      <c r="T10" s="7">
        <f t="shared" si="1"/>
        <v>0</v>
      </c>
      <c r="U10" s="8">
        <f t="shared" si="2"/>
        <v>0</v>
      </c>
    </row>
    <row r="11" spans="1:21" ht="15">
      <c r="A11" s="27">
        <v>6</v>
      </c>
      <c r="B11" s="1" t="s">
        <v>36</v>
      </c>
      <c r="C11" s="1" t="s">
        <v>26</v>
      </c>
      <c r="D11" s="26" t="s">
        <v>65</v>
      </c>
      <c r="E11" s="15">
        <v>136</v>
      </c>
      <c r="F11" s="16" t="s">
        <v>33</v>
      </c>
      <c r="G11" s="19" t="s">
        <v>824</v>
      </c>
      <c r="H11" s="20">
        <v>1.5</v>
      </c>
      <c r="I11" s="2"/>
      <c r="J11" s="2"/>
      <c r="K11" s="2"/>
      <c r="L11" s="2"/>
      <c r="M11" s="2"/>
      <c r="N11" s="2"/>
      <c r="O11" s="2"/>
      <c r="P11" s="2"/>
      <c r="Q11" s="2">
        <v>1</v>
      </c>
      <c r="R11" s="76">
        <f>'K doplnění'!$D$14</f>
        <v>0</v>
      </c>
      <c r="S11" s="6">
        <f t="shared" si="0"/>
        <v>0.125</v>
      </c>
      <c r="T11" s="7">
        <f t="shared" si="1"/>
        <v>0</v>
      </c>
      <c r="U11" s="8">
        <f t="shared" si="2"/>
        <v>0</v>
      </c>
    </row>
    <row r="12" spans="1:21" ht="15">
      <c r="A12" s="27">
        <v>7</v>
      </c>
      <c r="B12" s="1" t="s">
        <v>36</v>
      </c>
      <c r="C12" s="1" t="s">
        <v>26</v>
      </c>
      <c r="D12" s="26" t="s">
        <v>66</v>
      </c>
      <c r="E12" s="15">
        <v>136</v>
      </c>
      <c r="F12" s="16" t="s">
        <v>33</v>
      </c>
      <c r="G12" s="19" t="s">
        <v>824</v>
      </c>
      <c r="H12" s="20">
        <v>2.33</v>
      </c>
      <c r="I12" s="2"/>
      <c r="J12" s="2"/>
      <c r="K12" s="2"/>
      <c r="L12" s="2"/>
      <c r="M12" s="2"/>
      <c r="N12" s="2"/>
      <c r="O12" s="2"/>
      <c r="P12" s="2"/>
      <c r="Q12" s="2">
        <v>1</v>
      </c>
      <c r="R12" s="76">
        <f>'K doplnění'!$D$14</f>
        <v>0</v>
      </c>
      <c r="S12" s="6">
        <f t="shared" si="0"/>
        <v>0.19416666666666668</v>
      </c>
      <c r="T12" s="7">
        <f t="shared" si="1"/>
        <v>0</v>
      </c>
      <c r="U12" s="8">
        <f t="shared" si="2"/>
        <v>0</v>
      </c>
    </row>
    <row r="13" spans="1:21" ht="15">
      <c r="A13" s="27">
        <v>8</v>
      </c>
      <c r="B13" s="1" t="s">
        <v>36</v>
      </c>
      <c r="C13" s="1" t="s">
        <v>26</v>
      </c>
      <c r="D13" s="26" t="s">
        <v>67</v>
      </c>
      <c r="E13" s="15">
        <v>136</v>
      </c>
      <c r="F13" s="16" t="s">
        <v>34</v>
      </c>
      <c r="G13" s="19" t="s">
        <v>824</v>
      </c>
      <c r="H13" s="20">
        <v>8.28</v>
      </c>
      <c r="I13" s="2"/>
      <c r="J13" s="2"/>
      <c r="K13" s="2"/>
      <c r="L13" s="2"/>
      <c r="M13" s="2"/>
      <c r="N13" s="2"/>
      <c r="O13" s="2"/>
      <c r="P13" s="2"/>
      <c r="Q13" s="2">
        <v>1</v>
      </c>
      <c r="R13" s="76">
        <f>'K doplnění'!$D$14</f>
        <v>0</v>
      </c>
      <c r="S13" s="6">
        <f t="shared" si="0"/>
        <v>0.69</v>
      </c>
      <c r="T13" s="7">
        <f t="shared" si="1"/>
        <v>0</v>
      </c>
      <c r="U13" s="8">
        <f t="shared" si="2"/>
        <v>0</v>
      </c>
    </row>
    <row r="14" spans="1:21" ht="15">
      <c r="A14" s="27">
        <v>9</v>
      </c>
      <c r="B14" s="1" t="s">
        <v>36</v>
      </c>
      <c r="C14" s="1" t="s">
        <v>26</v>
      </c>
      <c r="D14" s="26" t="s">
        <v>68</v>
      </c>
      <c r="E14" s="15">
        <v>135</v>
      </c>
      <c r="F14" s="16" t="s">
        <v>33</v>
      </c>
      <c r="G14" s="19" t="s">
        <v>824</v>
      </c>
      <c r="H14" s="20">
        <v>1.5</v>
      </c>
      <c r="I14" s="2"/>
      <c r="J14" s="2"/>
      <c r="K14" s="2"/>
      <c r="L14" s="2"/>
      <c r="M14" s="2"/>
      <c r="N14" s="2"/>
      <c r="O14" s="2"/>
      <c r="P14" s="2"/>
      <c r="Q14" s="2">
        <v>1</v>
      </c>
      <c r="R14" s="76">
        <f>'K doplnění'!$D$14</f>
        <v>0</v>
      </c>
      <c r="S14" s="6">
        <f t="shared" si="0"/>
        <v>0.125</v>
      </c>
      <c r="T14" s="7">
        <f t="shared" si="1"/>
        <v>0</v>
      </c>
      <c r="U14" s="8">
        <f t="shared" si="2"/>
        <v>0</v>
      </c>
    </row>
    <row r="15" spans="1:21" ht="15">
      <c r="A15" s="27">
        <v>10</v>
      </c>
      <c r="B15" s="1" t="s">
        <v>36</v>
      </c>
      <c r="C15" s="1" t="s">
        <v>26</v>
      </c>
      <c r="D15" s="26" t="s">
        <v>69</v>
      </c>
      <c r="E15" s="15">
        <v>135</v>
      </c>
      <c r="F15" s="16" t="s">
        <v>33</v>
      </c>
      <c r="G15" s="19" t="s">
        <v>824</v>
      </c>
      <c r="H15" s="20">
        <v>2.33</v>
      </c>
      <c r="I15" s="2"/>
      <c r="J15" s="2"/>
      <c r="K15" s="2"/>
      <c r="L15" s="2"/>
      <c r="M15" s="2"/>
      <c r="N15" s="2"/>
      <c r="O15" s="2"/>
      <c r="P15" s="2"/>
      <c r="Q15" s="2">
        <v>1</v>
      </c>
      <c r="R15" s="76">
        <f>'K doplnění'!$D$14</f>
        <v>0</v>
      </c>
      <c r="S15" s="6">
        <f t="shared" si="0"/>
        <v>0.19416666666666668</v>
      </c>
      <c r="T15" s="7">
        <f t="shared" si="1"/>
        <v>0</v>
      </c>
      <c r="U15" s="8">
        <f t="shared" si="2"/>
        <v>0</v>
      </c>
    </row>
    <row r="16" spans="1:21" ht="15">
      <c r="A16" s="27">
        <v>11</v>
      </c>
      <c r="B16" s="1" t="s">
        <v>36</v>
      </c>
      <c r="C16" s="1" t="s">
        <v>26</v>
      </c>
      <c r="D16" s="26" t="s">
        <v>70</v>
      </c>
      <c r="E16" s="15">
        <v>135</v>
      </c>
      <c r="F16" s="16" t="s">
        <v>34</v>
      </c>
      <c r="G16" s="19" t="s">
        <v>824</v>
      </c>
      <c r="H16" s="20">
        <v>8.28</v>
      </c>
      <c r="I16" s="2"/>
      <c r="J16" s="2"/>
      <c r="K16" s="2"/>
      <c r="L16" s="2"/>
      <c r="M16" s="2"/>
      <c r="N16" s="2"/>
      <c r="O16" s="2"/>
      <c r="P16" s="2"/>
      <c r="Q16" s="2">
        <v>1</v>
      </c>
      <c r="R16" s="76">
        <f>'K doplnění'!$D$14</f>
        <v>0</v>
      </c>
      <c r="S16" s="6">
        <f t="shared" si="0"/>
        <v>0.69</v>
      </c>
      <c r="T16" s="7">
        <f t="shared" si="1"/>
        <v>0</v>
      </c>
      <c r="U16" s="8">
        <f t="shared" si="2"/>
        <v>0</v>
      </c>
    </row>
    <row r="17" spans="1:21" ht="15">
      <c r="A17" s="27">
        <v>12</v>
      </c>
      <c r="B17" s="1" t="s">
        <v>36</v>
      </c>
      <c r="C17" s="1" t="s">
        <v>26</v>
      </c>
      <c r="D17" s="26" t="s">
        <v>71</v>
      </c>
      <c r="E17" s="15">
        <v>134</v>
      </c>
      <c r="F17" s="16" t="s">
        <v>33</v>
      </c>
      <c r="G17" s="19" t="s">
        <v>824</v>
      </c>
      <c r="H17" s="20">
        <v>1.5</v>
      </c>
      <c r="I17" s="2"/>
      <c r="J17" s="2"/>
      <c r="K17" s="2"/>
      <c r="L17" s="2"/>
      <c r="M17" s="2"/>
      <c r="N17" s="2"/>
      <c r="O17" s="2"/>
      <c r="P17" s="2"/>
      <c r="Q17" s="2">
        <v>1</v>
      </c>
      <c r="R17" s="76">
        <f>'K doplnění'!$D$14</f>
        <v>0</v>
      </c>
      <c r="S17" s="6">
        <f t="shared" si="0"/>
        <v>0.125</v>
      </c>
      <c r="T17" s="7">
        <f t="shared" si="1"/>
        <v>0</v>
      </c>
      <c r="U17" s="8">
        <f t="shared" si="2"/>
        <v>0</v>
      </c>
    </row>
    <row r="18" spans="1:21" ht="15">
      <c r="A18" s="27">
        <v>13</v>
      </c>
      <c r="B18" s="1" t="s">
        <v>36</v>
      </c>
      <c r="C18" s="1" t="s">
        <v>26</v>
      </c>
      <c r="D18" s="26" t="s">
        <v>72</v>
      </c>
      <c r="E18" s="15">
        <v>134</v>
      </c>
      <c r="F18" s="16" t="s">
        <v>33</v>
      </c>
      <c r="G18" s="19" t="s">
        <v>824</v>
      </c>
      <c r="H18" s="20">
        <v>2.33</v>
      </c>
      <c r="I18" s="2"/>
      <c r="J18" s="2"/>
      <c r="K18" s="2"/>
      <c r="L18" s="2"/>
      <c r="M18" s="2"/>
      <c r="N18" s="2"/>
      <c r="O18" s="2"/>
      <c r="P18" s="2"/>
      <c r="Q18" s="2">
        <v>1</v>
      </c>
      <c r="R18" s="76">
        <f>'K doplnění'!$D$14</f>
        <v>0</v>
      </c>
      <c r="S18" s="6">
        <f t="shared" si="0"/>
        <v>0.19416666666666668</v>
      </c>
      <c r="T18" s="7">
        <f t="shared" si="1"/>
        <v>0</v>
      </c>
      <c r="U18" s="8">
        <f t="shared" si="2"/>
        <v>0</v>
      </c>
    </row>
    <row r="19" spans="1:21" ht="15">
      <c r="A19" s="27">
        <v>14</v>
      </c>
      <c r="B19" s="1" t="s">
        <v>36</v>
      </c>
      <c r="C19" s="1" t="s">
        <v>26</v>
      </c>
      <c r="D19" s="26" t="s">
        <v>73</v>
      </c>
      <c r="E19" s="15">
        <v>134</v>
      </c>
      <c r="F19" s="16" t="s">
        <v>34</v>
      </c>
      <c r="G19" s="19" t="s">
        <v>824</v>
      </c>
      <c r="H19" s="20">
        <v>8.28</v>
      </c>
      <c r="I19" s="2"/>
      <c r="J19" s="2"/>
      <c r="K19" s="2"/>
      <c r="L19" s="2"/>
      <c r="M19" s="2"/>
      <c r="N19" s="2"/>
      <c r="O19" s="2"/>
      <c r="P19" s="2"/>
      <c r="Q19" s="2">
        <v>1</v>
      </c>
      <c r="R19" s="76">
        <f>'K doplnění'!$D$14</f>
        <v>0</v>
      </c>
      <c r="S19" s="6">
        <f t="shared" si="0"/>
        <v>0.69</v>
      </c>
      <c r="T19" s="7">
        <f t="shared" si="1"/>
        <v>0</v>
      </c>
      <c r="U19" s="8">
        <f t="shared" si="2"/>
        <v>0</v>
      </c>
    </row>
    <row r="20" spans="1:21" ht="15">
      <c r="A20" s="27">
        <v>15</v>
      </c>
      <c r="B20" s="1" t="s">
        <v>36</v>
      </c>
      <c r="C20" s="1" t="s">
        <v>26</v>
      </c>
      <c r="D20" s="26" t="s">
        <v>74</v>
      </c>
      <c r="E20" s="15">
        <v>133</v>
      </c>
      <c r="F20" s="16" t="s">
        <v>33</v>
      </c>
      <c r="G20" s="19" t="s">
        <v>824</v>
      </c>
      <c r="H20" s="20">
        <v>1.5</v>
      </c>
      <c r="I20" s="2"/>
      <c r="J20" s="2"/>
      <c r="K20" s="2"/>
      <c r="L20" s="2"/>
      <c r="M20" s="2"/>
      <c r="N20" s="2"/>
      <c r="O20" s="2"/>
      <c r="P20" s="2"/>
      <c r="Q20" s="2">
        <v>1</v>
      </c>
      <c r="R20" s="76">
        <f>'K doplnění'!$D$14</f>
        <v>0</v>
      </c>
      <c r="S20" s="6">
        <f t="shared" si="0"/>
        <v>0.125</v>
      </c>
      <c r="T20" s="7">
        <f t="shared" si="1"/>
        <v>0</v>
      </c>
      <c r="U20" s="8">
        <f t="shared" si="2"/>
        <v>0</v>
      </c>
    </row>
    <row r="21" spans="1:21" ht="15">
      <c r="A21" s="27">
        <v>16</v>
      </c>
      <c r="B21" s="1" t="s">
        <v>36</v>
      </c>
      <c r="C21" s="1" t="s">
        <v>26</v>
      </c>
      <c r="D21" s="26" t="s">
        <v>75</v>
      </c>
      <c r="E21" s="15">
        <v>133</v>
      </c>
      <c r="F21" s="16" t="s">
        <v>33</v>
      </c>
      <c r="G21" s="19" t="s">
        <v>824</v>
      </c>
      <c r="H21" s="20">
        <v>2.33</v>
      </c>
      <c r="I21" s="2"/>
      <c r="J21" s="2"/>
      <c r="K21" s="2"/>
      <c r="L21" s="2"/>
      <c r="M21" s="2"/>
      <c r="N21" s="2"/>
      <c r="O21" s="2"/>
      <c r="P21" s="2"/>
      <c r="Q21" s="2">
        <v>1</v>
      </c>
      <c r="R21" s="76">
        <f>'K doplnění'!$D$14</f>
        <v>0</v>
      </c>
      <c r="S21" s="6">
        <f t="shared" si="0"/>
        <v>0.19416666666666668</v>
      </c>
      <c r="T21" s="7">
        <f t="shared" si="1"/>
        <v>0</v>
      </c>
      <c r="U21" s="8">
        <f t="shared" si="2"/>
        <v>0</v>
      </c>
    </row>
    <row r="22" spans="1:21" ht="15">
      <c r="A22" s="27">
        <v>17</v>
      </c>
      <c r="B22" s="1" t="s">
        <v>36</v>
      </c>
      <c r="C22" s="1" t="s">
        <v>26</v>
      </c>
      <c r="D22" s="26" t="s">
        <v>76</v>
      </c>
      <c r="E22" s="15">
        <v>133</v>
      </c>
      <c r="F22" s="16" t="s">
        <v>34</v>
      </c>
      <c r="G22" s="19" t="s">
        <v>824</v>
      </c>
      <c r="H22" s="20">
        <v>7.62</v>
      </c>
      <c r="I22" s="2"/>
      <c r="J22" s="2"/>
      <c r="K22" s="2"/>
      <c r="L22" s="2"/>
      <c r="M22" s="2"/>
      <c r="N22" s="2"/>
      <c r="O22" s="2"/>
      <c r="P22" s="2"/>
      <c r="Q22" s="2">
        <v>1</v>
      </c>
      <c r="R22" s="76">
        <f>'K doplnění'!$D$14</f>
        <v>0</v>
      </c>
      <c r="S22" s="6">
        <f t="shared" si="0"/>
        <v>0.635</v>
      </c>
      <c r="T22" s="7">
        <f t="shared" si="1"/>
        <v>0</v>
      </c>
      <c r="U22" s="8">
        <f t="shared" si="2"/>
        <v>0</v>
      </c>
    </row>
    <row r="23" spans="1:21" ht="15">
      <c r="A23" s="27">
        <v>18</v>
      </c>
      <c r="B23" s="1" t="s">
        <v>36</v>
      </c>
      <c r="C23" s="1" t="s">
        <v>26</v>
      </c>
      <c r="D23" s="26" t="s">
        <v>77</v>
      </c>
      <c r="E23" s="15">
        <v>132</v>
      </c>
      <c r="F23" s="16" t="s">
        <v>33</v>
      </c>
      <c r="G23" s="19" t="s">
        <v>824</v>
      </c>
      <c r="H23" s="20">
        <v>1.5</v>
      </c>
      <c r="I23" s="2"/>
      <c r="J23" s="2"/>
      <c r="K23" s="2"/>
      <c r="L23" s="2"/>
      <c r="M23" s="2"/>
      <c r="N23" s="2"/>
      <c r="O23" s="2"/>
      <c r="P23" s="2"/>
      <c r="Q23" s="2">
        <v>1</v>
      </c>
      <c r="R23" s="76">
        <f>'K doplnění'!$D$14</f>
        <v>0</v>
      </c>
      <c r="S23" s="6">
        <f t="shared" si="0"/>
        <v>0.125</v>
      </c>
      <c r="T23" s="7">
        <f t="shared" si="1"/>
        <v>0</v>
      </c>
      <c r="U23" s="8">
        <f t="shared" si="2"/>
        <v>0</v>
      </c>
    </row>
    <row r="24" spans="1:21" ht="15">
      <c r="A24" s="27">
        <v>19</v>
      </c>
      <c r="B24" s="1" t="s">
        <v>36</v>
      </c>
      <c r="C24" s="1" t="s">
        <v>26</v>
      </c>
      <c r="D24" s="26" t="s">
        <v>78</v>
      </c>
      <c r="E24" s="15">
        <v>132</v>
      </c>
      <c r="F24" s="16" t="s">
        <v>33</v>
      </c>
      <c r="G24" s="19" t="s">
        <v>824</v>
      </c>
      <c r="H24" s="20">
        <v>2.33</v>
      </c>
      <c r="I24" s="2"/>
      <c r="J24" s="2"/>
      <c r="K24" s="2"/>
      <c r="L24" s="2"/>
      <c r="M24" s="2"/>
      <c r="N24" s="2"/>
      <c r="O24" s="2"/>
      <c r="P24" s="2"/>
      <c r="Q24" s="2">
        <v>1</v>
      </c>
      <c r="R24" s="76">
        <f>'K doplnění'!$D$14</f>
        <v>0</v>
      </c>
      <c r="S24" s="6">
        <f t="shared" si="0"/>
        <v>0.19416666666666668</v>
      </c>
      <c r="T24" s="7">
        <f t="shared" si="1"/>
        <v>0</v>
      </c>
      <c r="U24" s="8">
        <f t="shared" si="2"/>
        <v>0</v>
      </c>
    </row>
    <row r="25" spans="1:21" ht="15">
      <c r="A25" s="27">
        <v>20</v>
      </c>
      <c r="B25" s="1" t="s">
        <v>36</v>
      </c>
      <c r="C25" s="1" t="s">
        <v>26</v>
      </c>
      <c r="D25" s="26" t="s">
        <v>79</v>
      </c>
      <c r="E25" s="15">
        <v>132</v>
      </c>
      <c r="F25" s="16" t="s">
        <v>34</v>
      </c>
      <c r="G25" s="19" t="s">
        <v>824</v>
      </c>
      <c r="H25" s="20">
        <v>8.28</v>
      </c>
      <c r="I25" s="2"/>
      <c r="J25" s="2"/>
      <c r="K25" s="2"/>
      <c r="L25" s="2"/>
      <c r="M25" s="2"/>
      <c r="N25" s="2"/>
      <c r="O25" s="2"/>
      <c r="P25" s="2"/>
      <c r="Q25" s="2">
        <v>1</v>
      </c>
      <c r="R25" s="76">
        <f>'K doplnění'!$D$14</f>
        <v>0</v>
      </c>
      <c r="S25" s="6">
        <f t="shared" si="0"/>
        <v>0.69</v>
      </c>
      <c r="T25" s="7">
        <f t="shared" si="1"/>
        <v>0</v>
      </c>
      <c r="U25" s="8">
        <f t="shared" si="2"/>
        <v>0</v>
      </c>
    </row>
    <row r="26" spans="1:21" ht="15">
      <c r="A26" s="27">
        <v>21</v>
      </c>
      <c r="B26" s="1" t="s">
        <v>36</v>
      </c>
      <c r="C26" s="1" t="s">
        <v>26</v>
      </c>
      <c r="D26" s="26" t="s">
        <v>80</v>
      </c>
      <c r="E26" s="15">
        <v>131</v>
      </c>
      <c r="F26" s="16" t="s">
        <v>33</v>
      </c>
      <c r="G26" s="19" t="s">
        <v>824</v>
      </c>
      <c r="H26" s="20">
        <v>1.5</v>
      </c>
      <c r="I26" s="2"/>
      <c r="J26" s="2"/>
      <c r="K26" s="2"/>
      <c r="L26" s="2"/>
      <c r="M26" s="2"/>
      <c r="N26" s="2"/>
      <c r="O26" s="2"/>
      <c r="P26" s="2"/>
      <c r="Q26" s="2">
        <v>1</v>
      </c>
      <c r="R26" s="76">
        <f>'K doplnění'!$D$14</f>
        <v>0</v>
      </c>
      <c r="S26" s="6">
        <f t="shared" si="0"/>
        <v>0.125</v>
      </c>
      <c r="T26" s="7">
        <f t="shared" si="1"/>
        <v>0</v>
      </c>
      <c r="U26" s="8">
        <f t="shared" si="2"/>
        <v>0</v>
      </c>
    </row>
    <row r="27" spans="1:21" ht="15">
      <c r="A27" s="27">
        <v>22</v>
      </c>
      <c r="B27" s="1" t="s">
        <v>36</v>
      </c>
      <c r="C27" s="1" t="s">
        <v>26</v>
      </c>
      <c r="D27" s="26" t="s">
        <v>81</v>
      </c>
      <c r="E27" s="15">
        <v>131</v>
      </c>
      <c r="F27" s="16" t="s">
        <v>33</v>
      </c>
      <c r="G27" s="19" t="s">
        <v>824</v>
      </c>
      <c r="H27" s="20">
        <v>2.33</v>
      </c>
      <c r="I27" s="2"/>
      <c r="J27" s="2"/>
      <c r="K27" s="2"/>
      <c r="L27" s="2"/>
      <c r="M27" s="2"/>
      <c r="N27" s="2"/>
      <c r="O27" s="2"/>
      <c r="P27" s="2"/>
      <c r="Q27" s="2">
        <v>1</v>
      </c>
      <c r="R27" s="76">
        <f>'K doplnění'!$D$14</f>
        <v>0</v>
      </c>
      <c r="S27" s="6">
        <f t="shared" si="0"/>
        <v>0.19416666666666668</v>
      </c>
      <c r="T27" s="7">
        <f t="shared" si="1"/>
        <v>0</v>
      </c>
      <c r="U27" s="8">
        <f t="shared" si="2"/>
        <v>0</v>
      </c>
    </row>
    <row r="28" spans="1:21" ht="15">
      <c r="A28" s="27">
        <v>23</v>
      </c>
      <c r="B28" s="1" t="s">
        <v>36</v>
      </c>
      <c r="C28" s="1" t="s">
        <v>26</v>
      </c>
      <c r="D28" s="26" t="s">
        <v>82</v>
      </c>
      <c r="E28" s="15">
        <v>131</v>
      </c>
      <c r="F28" s="16" t="s">
        <v>34</v>
      </c>
      <c r="G28" s="19" t="s">
        <v>824</v>
      </c>
      <c r="H28" s="20">
        <v>8.28</v>
      </c>
      <c r="I28" s="2"/>
      <c r="J28" s="2"/>
      <c r="K28" s="2"/>
      <c r="L28" s="2"/>
      <c r="M28" s="2"/>
      <c r="N28" s="2"/>
      <c r="O28" s="2"/>
      <c r="P28" s="2"/>
      <c r="Q28" s="2">
        <v>1</v>
      </c>
      <c r="R28" s="76">
        <f>'K doplnění'!$D$14</f>
        <v>0</v>
      </c>
      <c r="S28" s="6">
        <f t="shared" si="0"/>
        <v>0.69</v>
      </c>
      <c r="T28" s="7">
        <f t="shared" si="1"/>
        <v>0</v>
      </c>
      <c r="U28" s="8">
        <f t="shared" si="2"/>
        <v>0</v>
      </c>
    </row>
    <row r="29" spans="1:21" ht="15">
      <c r="A29" s="27">
        <v>24</v>
      </c>
      <c r="B29" s="1" t="s">
        <v>36</v>
      </c>
      <c r="C29" s="1" t="s">
        <v>26</v>
      </c>
      <c r="D29" s="26" t="s">
        <v>83</v>
      </c>
      <c r="E29" s="15">
        <v>130</v>
      </c>
      <c r="F29" s="16" t="s">
        <v>33</v>
      </c>
      <c r="G29" s="19" t="s">
        <v>824</v>
      </c>
      <c r="H29" s="20">
        <v>1.5</v>
      </c>
      <c r="I29" s="2"/>
      <c r="J29" s="2"/>
      <c r="K29" s="2"/>
      <c r="L29" s="2"/>
      <c r="M29" s="2"/>
      <c r="N29" s="2"/>
      <c r="O29" s="2"/>
      <c r="P29" s="2"/>
      <c r="Q29" s="2">
        <v>1</v>
      </c>
      <c r="R29" s="76">
        <f>'K doplnění'!$D$14</f>
        <v>0</v>
      </c>
      <c r="S29" s="6">
        <f t="shared" si="0"/>
        <v>0.125</v>
      </c>
      <c r="T29" s="7">
        <f t="shared" si="1"/>
        <v>0</v>
      </c>
      <c r="U29" s="8">
        <f t="shared" si="2"/>
        <v>0</v>
      </c>
    </row>
    <row r="30" spans="1:21" ht="15">
      <c r="A30" s="27">
        <v>25</v>
      </c>
      <c r="B30" s="1" t="s">
        <v>36</v>
      </c>
      <c r="C30" s="1" t="s">
        <v>26</v>
      </c>
      <c r="D30" s="26" t="s">
        <v>84</v>
      </c>
      <c r="E30" s="15">
        <v>130</v>
      </c>
      <c r="F30" s="16" t="s">
        <v>33</v>
      </c>
      <c r="G30" s="19" t="s">
        <v>824</v>
      </c>
      <c r="H30" s="20">
        <v>2.33</v>
      </c>
      <c r="I30" s="2"/>
      <c r="J30" s="2"/>
      <c r="K30" s="2"/>
      <c r="L30" s="2"/>
      <c r="M30" s="2"/>
      <c r="N30" s="2"/>
      <c r="O30" s="2"/>
      <c r="P30" s="2"/>
      <c r="Q30" s="2">
        <v>1</v>
      </c>
      <c r="R30" s="76">
        <f>'K doplnění'!$D$14</f>
        <v>0</v>
      </c>
      <c r="S30" s="6">
        <f t="shared" si="0"/>
        <v>0.19416666666666668</v>
      </c>
      <c r="T30" s="7">
        <f t="shared" si="1"/>
        <v>0</v>
      </c>
      <c r="U30" s="8">
        <f t="shared" si="2"/>
        <v>0</v>
      </c>
    </row>
    <row r="31" spans="1:21" ht="15">
      <c r="A31" s="27">
        <v>26</v>
      </c>
      <c r="B31" s="1" t="s">
        <v>36</v>
      </c>
      <c r="C31" s="1" t="s">
        <v>26</v>
      </c>
      <c r="D31" s="26" t="s">
        <v>85</v>
      </c>
      <c r="E31" s="15">
        <v>130</v>
      </c>
      <c r="F31" s="16" t="s">
        <v>34</v>
      </c>
      <c r="G31" s="19" t="s">
        <v>824</v>
      </c>
      <c r="H31" s="20">
        <v>8.28</v>
      </c>
      <c r="I31" s="2"/>
      <c r="J31" s="2"/>
      <c r="K31" s="2"/>
      <c r="L31" s="2"/>
      <c r="M31" s="2"/>
      <c r="N31" s="2"/>
      <c r="O31" s="2"/>
      <c r="P31" s="2"/>
      <c r="Q31" s="2">
        <v>1</v>
      </c>
      <c r="R31" s="76">
        <f>'K doplnění'!$D$14</f>
        <v>0</v>
      </c>
      <c r="S31" s="6">
        <f t="shared" si="0"/>
        <v>0.69</v>
      </c>
      <c r="T31" s="7">
        <f t="shared" si="1"/>
        <v>0</v>
      </c>
      <c r="U31" s="8">
        <f t="shared" si="2"/>
        <v>0</v>
      </c>
    </row>
    <row r="32" spans="1:21" ht="15">
      <c r="A32" s="27">
        <v>27</v>
      </c>
      <c r="B32" s="1" t="s">
        <v>36</v>
      </c>
      <c r="C32" s="1" t="s">
        <v>26</v>
      </c>
      <c r="D32" s="26" t="s">
        <v>86</v>
      </c>
      <c r="E32" s="15">
        <v>129</v>
      </c>
      <c r="F32" s="16" t="s">
        <v>33</v>
      </c>
      <c r="G32" s="19" t="s">
        <v>824</v>
      </c>
      <c r="H32" s="20">
        <v>1.5</v>
      </c>
      <c r="I32" s="2"/>
      <c r="J32" s="2"/>
      <c r="K32" s="2"/>
      <c r="L32" s="2"/>
      <c r="M32" s="2"/>
      <c r="N32" s="2"/>
      <c r="O32" s="2"/>
      <c r="P32" s="2"/>
      <c r="Q32" s="2">
        <v>1</v>
      </c>
      <c r="R32" s="76">
        <f>'K doplnění'!$D$14</f>
        <v>0</v>
      </c>
      <c r="S32" s="6">
        <f t="shared" si="0"/>
        <v>0.125</v>
      </c>
      <c r="T32" s="7">
        <f t="shared" si="1"/>
        <v>0</v>
      </c>
      <c r="U32" s="8">
        <f t="shared" si="2"/>
        <v>0</v>
      </c>
    </row>
    <row r="33" spans="1:21" ht="15">
      <c r="A33" s="27">
        <v>28</v>
      </c>
      <c r="B33" s="1" t="s">
        <v>36</v>
      </c>
      <c r="C33" s="1" t="s">
        <v>26</v>
      </c>
      <c r="D33" s="26" t="s">
        <v>87</v>
      </c>
      <c r="E33" s="15">
        <v>129</v>
      </c>
      <c r="F33" s="16" t="s">
        <v>33</v>
      </c>
      <c r="G33" s="19" t="s">
        <v>824</v>
      </c>
      <c r="H33" s="20">
        <v>2.33</v>
      </c>
      <c r="I33" s="2"/>
      <c r="J33" s="2"/>
      <c r="K33" s="2"/>
      <c r="L33" s="2"/>
      <c r="M33" s="2"/>
      <c r="N33" s="2"/>
      <c r="O33" s="2"/>
      <c r="P33" s="2"/>
      <c r="Q33" s="2">
        <v>1</v>
      </c>
      <c r="R33" s="76">
        <f>'K doplnění'!$D$14</f>
        <v>0</v>
      </c>
      <c r="S33" s="6">
        <f t="shared" si="0"/>
        <v>0.19416666666666668</v>
      </c>
      <c r="T33" s="7">
        <f t="shared" si="1"/>
        <v>0</v>
      </c>
      <c r="U33" s="8">
        <f t="shared" si="2"/>
        <v>0</v>
      </c>
    </row>
    <row r="34" spans="1:21" ht="15">
      <c r="A34" s="27">
        <v>29</v>
      </c>
      <c r="B34" s="1" t="s">
        <v>36</v>
      </c>
      <c r="C34" s="1" t="s">
        <v>26</v>
      </c>
      <c r="D34" s="26" t="s">
        <v>88</v>
      </c>
      <c r="E34" s="15">
        <v>129</v>
      </c>
      <c r="F34" s="16" t="s">
        <v>34</v>
      </c>
      <c r="G34" s="19" t="s">
        <v>824</v>
      </c>
      <c r="H34" s="20">
        <v>8.28</v>
      </c>
      <c r="I34" s="2"/>
      <c r="J34" s="2"/>
      <c r="K34" s="2"/>
      <c r="L34" s="2"/>
      <c r="M34" s="2"/>
      <c r="N34" s="2"/>
      <c r="O34" s="2"/>
      <c r="P34" s="2"/>
      <c r="Q34" s="2">
        <v>1</v>
      </c>
      <c r="R34" s="76">
        <f>'K doplnění'!$D$14</f>
        <v>0</v>
      </c>
      <c r="S34" s="6">
        <f t="shared" si="0"/>
        <v>0.69</v>
      </c>
      <c r="T34" s="7">
        <f t="shared" si="1"/>
        <v>0</v>
      </c>
      <c r="U34" s="8">
        <f t="shared" si="2"/>
        <v>0</v>
      </c>
    </row>
    <row r="35" spans="1:21" ht="15">
      <c r="A35" s="27">
        <v>30</v>
      </c>
      <c r="B35" s="1" t="s">
        <v>36</v>
      </c>
      <c r="C35" s="1" t="s">
        <v>26</v>
      </c>
      <c r="D35" s="26" t="s">
        <v>89</v>
      </c>
      <c r="E35" s="15" t="s">
        <v>155</v>
      </c>
      <c r="F35" s="16" t="s">
        <v>33</v>
      </c>
      <c r="G35" s="19" t="s">
        <v>824</v>
      </c>
      <c r="H35" s="20">
        <v>2.78</v>
      </c>
      <c r="I35" s="2"/>
      <c r="J35" s="2"/>
      <c r="K35" s="2"/>
      <c r="L35" s="2"/>
      <c r="M35" s="2"/>
      <c r="N35" s="2"/>
      <c r="O35" s="2"/>
      <c r="P35" s="2"/>
      <c r="Q35" s="2">
        <v>1</v>
      </c>
      <c r="R35" s="76">
        <f>'K doplnění'!$D$14</f>
        <v>0</v>
      </c>
      <c r="S35" s="6">
        <f t="shared" si="0"/>
        <v>0.23166666666666666</v>
      </c>
      <c r="T35" s="7">
        <f t="shared" si="1"/>
        <v>0</v>
      </c>
      <c r="U35" s="8">
        <f t="shared" si="2"/>
        <v>0</v>
      </c>
    </row>
    <row r="36" spans="1:21" ht="15">
      <c r="A36" s="27">
        <v>31</v>
      </c>
      <c r="B36" s="1" t="s">
        <v>36</v>
      </c>
      <c r="C36" s="1" t="s">
        <v>26</v>
      </c>
      <c r="D36" s="26" t="s">
        <v>90</v>
      </c>
      <c r="E36" s="15" t="s">
        <v>155</v>
      </c>
      <c r="F36" s="16" t="s">
        <v>33</v>
      </c>
      <c r="G36" s="19" t="s">
        <v>824</v>
      </c>
      <c r="H36" s="20">
        <v>3.16</v>
      </c>
      <c r="I36" s="2"/>
      <c r="J36" s="2"/>
      <c r="K36" s="2"/>
      <c r="L36" s="2"/>
      <c r="M36" s="2"/>
      <c r="N36" s="2"/>
      <c r="O36" s="2"/>
      <c r="P36" s="2"/>
      <c r="Q36" s="2">
        <v>1</v>
      </c>
      <c r="R36" s="76">
        <f>'K doplnění'!$D$14</f>
        <v>0</v>
      </c>
      <c r="S36" s="6">
        <f t="shared" si="0"/>
        <v>0.26333333333333336</v>
      </c>
      <c r="T36" s="7">
        <f t="shared" si="1"/>
        <v>0</v>
      </c>
      <c r="U36" s="8">
        <f t="shared" si="2"/>
        <v>0</v>
      </c>
    </row>
    <row r="37" spans="1:21" ht="15">
      <c r="A37" s="27">
        <v>32</v>
      </c>
      <c r="B37" s="1" t="s">
        <v>36</v>
      </c>
      <c r="C37" s="1" t="s">
        <v>26</v>
      </c>
      <c r="D37" s="26" t="s">
        <v>91</v>
      </c>
      <c r="E37" s="15">
        <v>128</v>
      </c>
      <c r="F37" s="16" t="s">
        <v>34</v>
      </c>
      <c r="G37" s="19" t="s">
        <v>824</v>
      </c>
      <c r="H37" s="20">
        <v>21.23</v>
      </c>
      <c r="I37" s="2"/>
      <c r="J37" s="2"/>
      <c r="K37" s="2"/>
      <c r="L37" s="2"/>
      <c r="M37" s="2"/>
      <c r="N37" s="2"/>
      <c r="O37" s="2"/>
      <c r="P37" s="2"/>
      <c r="Q37" s="2">
        <v>1</v>
      </c>
      <c r="R37" s="76">
        <f>'K doplnění'!$D$14</f>
        <v>0</v>
      </c>
      <c r="S37" s="6">
        <f t="shared" si="0"/>
        <v>1.7691666666666668</v>
      </c>
      <c r="T37" s="7">
        <f t="shared" si="1"/>
        <v>0</v>
      </c>
      <c r="U37" s="8">
        <f t="shared" si="2"/>
        <v>0</v>
      </c>
    </row>
    <row r="38" spans="1:21" ht="15">
      <c r="A38" s="27">
        <v>33</v>
      </c>
      <c r="B38" s="1" t="s">
        <v>36</v>
      </c>
      <c r="C38" s="1" t="s">
        <v>26</v>
      </c>
      <c r="D38" s="26" t="s">
        <v>92</v>
      </c>
      <c r="E38" s="15">
        <v>127</v>
      </c>
      <c r="F38" s="16" t="s">
        <v>34</v>
      </c>
      <c r="G38" s="19" t="s">
        <v>824</v>
      </c>
      <c r="H38" s="20">
        <v>14.76</v>
      </c>
      <c r="I38" s="2"/>
      <c r="J38" s="2"/>
      <c r="K38" s="2"/>
      <c r="L38" s="2"/>
      <c r="M38" s="2"/>
      <c r="N38" s="2"/>
      <c r="O38" s="2"/>
      <c r="P38" s="2"/>
      <c r="Q38" s="2">
        <v>1</v>
      </c>
      <c r="R38" s="76">
        <f>'K doplnění'!$D$14</f>
        <v>0</v>
      </c>
      <c r="S38" s="6">
        <f t="shared" si="0"/>
        <v>1.23</v>
      </c>
      <c r="T38" s="7">
        <f t="shared" si="1"/>
        <v>0</v>
      </c>
      <c r="U38" s="8">
        <f t="shared" si="2"/>
        <v>0</v>
      </c>
    </row>
    <row r="39" spans="1:21" ht="15">
      <c r="A39" s="27">
        <v>34</v>
      </c>
      <c r="B39" s="1" t="s">
        <v>36</v>
      </c>
      <c r="C39" s="1" t="s">
        <v>26</v>
      </c>
      <c r="D39" s="26" t="s">
        <v>93</v>
      </c>
      <c r="E39" s="15" t="s">
        <v>156</v>
      </c>
      <c r="F39" s="16" t="s">
        <v>33</v>
      </c>
      <c r="G39" s="19" t="s">
        <v>824</v>
      </c>
      <c r="H39" s="20">
        <v>2.78</v>
      </c>
      <c r="I39" s="2"/>
      <c r="J39" s="2"/>
      <c r="K39" s="2"/>
      <c r="L39" s="2"/>
      <c r="M39" s="2"/>
      <c r="N39" s="2"/>
      <c r="O39" s="2"/>
      <c r="P39" s="2"/>
      <c r="Q39" s="2">
        <v>1</v>
      </c>
      <c r="R39" s="76">
        <f>'K doplnění'!$D$14</f>
        <v>0</v>
      </c>
      <c r="S39" s="6">
        <f t="shared" si="0"/>
        <v>0.23166666666666666</v>
      </c>
      <c r="T39" s="7">
        <f t="shared" si="1"/>
        <v>0</v>
      </c>
      <c r="U39" s="8">
        <f t="shared" si="2"/>
        <v>0</v>
      </c>
    </row>
    <row r="40" spans="1:21" ht="15">
      <c r="A40" s="27">
        <v>35</v>
      </c>
      <c r="B40" s="1" t="s">
        <v>36</v>
      </c>
      <c r="C40" s="1" t="s">
        <v>26</v>
      </c>
      <c r="D40" s="26" t="s">
        <v>94</v>
      </c>
      <c r="E40" s="15" t="s">
        <v>156</v>
      </c>
      <c r="F40" s="16" t="s">
        <v>33</v>
      </c>
      <c r="G40" s="19" t="s">
        <v>824</v>
      </c>
      <c r="H40" s="20">
        <v>3.16</v>
      </c>
      <c r="I40" s="2"/>
      <c r="J40" s="2"/>
      <c r="K40" s="2"/>
      <c r="L40" s="2"/>
      <c r="M40" s="2"/>
      <c r="N40" s="2"/>
      <c r="O40" s="2"/>
      <c r="P40" s="2"/>
      <c r="Q40" s="2">
        <v>1</v>
      </c>
      <c r="R40" s="76">
        <f>'K doplnění'!$D$14</f>
        <v>0</v>
      </c>
      <c r="S40" s="6">
        <f t="shared" si="0"/>
        <v>0.26333333333333336</v>
      </c>
      <c r="T40" s="7">
        <f t="shared" si="1"/>
        <v>0</v>
      </c>
      <c r="U40" s="8">
        <f t="shared" si="2"/>
        <v>0</v>
      </c>
    </row>
    <row r="41" spans="1:21" ht="15">
      <c r="A41" s="27">
        <v>36</v>
      </c>
      <c r="B41" s="1" t="s">
        <v>36</v>
      </c>
      <c r="C41" s="1" t="s">
        <v>26</v>
      </c>
      <c r="D41" s="26" t="s">
        <v>95</v>
      </c>
      <c r="E41" s="15">
        <v>126</v>
      </c>
      <c r="F41" s="16" t="s">
        <v>34</v>
      </c>
      <c r="G41" s="19" t="s">
        <v>824</v>
      </c>
      <c r="H41" s="20">
        <v>14.76</v>
      </c>
      <c r="I41" s="2"/>
      <c r="J41" s="2"/>
      <c r="K41" s="2"/>
      <c r="L41" s="2"/>
      <c r="M41" s="2"/>
      <c r="N41" s="2"/>
      <c r="O41" s="2"/>
      <c r="P41" s="2"/>
      <c r="Q41" s="2">
        <v>1</v>
      </c>
      <c r="R41" s="76">
        <f>'K doplnění'!$D$14</f>
        <v>0</v>
      </c>
      <c r="S41" s="6">
        <f t="shared" si="0"/>
        <v>1.23</v>
      </c>
      <c r="T41" s="7">
        <f t="shared" si="1"/>
        <v>0</v>
      </c>
      <c r="U41" s="8">
        <f t="shared" si="2"/>
        <v>0</v>
      </c>
    </row>
    <row r="42" spans="1:21" ht="15">
      <c r="A42" s="27">
        <v>37</v>
      </c>
      <c r="B42" s="1" t="s">
        <v>36</v>
      </c>
      <c r="C42" s="1" t="s">
        <v>26</v>
      </c>
      <c r="D42" s="26" t="s">
        <v>96</v>
      </c>
      <c r="E42" s="15">
        <v>125</v>
      </c>
      <c r="F42" s="16" t="s">
        <v>34</v>
      </c>
      <c r="G42" s="19" t="s">
        <v>824</v>
      </c>
      <c r="H42" s="20">
        <v>21.78</v>
      </c>
      <c r="I42" s="2"/>
      <c r="J42" s="2"/>
      <c r="K42" s="2"/>
      <c r="L42" s="2"/>
      <c r="M42" s="2"/>
      <c r="N42" s="2"/>
      <c r="O42" s="2"/>
      <c r="P42" s="2"/>
      <c r="Q42" s="2">
        <v>1</v>
      </c>
      <c r="R42" s="76">
        <f>'K doplnění'!$D$14</f>
        <v>0</v>
      </c>
      <c r="S42" s="6">
        <f t="shared" si="0"/>
        <v>1.8150000000000002</v>
      </c>
      <c r="T42" s="7">
        <f t="shared" si="1"/>
        <v>0</v>
      </c>
      <c r="U42" s="8">
        <f t="shared" si="2"/>
        <v>0</v>
      </c>
    </row>
    <row r="43" spans="1:21" ht="15">
      <c r="A43" s="27">
        <v>38</v>
      </c>
      <c r="B43" s="1" t="s">
        <v>36</v>
      </c>
      <c r="C43" s="1" t="s">
        <v>26</v>
      </c>
      <c r="D43" s="26" t="s">
        <v>97</v>
      </c>
      <c r="E43" s="15" t="s">
        <v>157</v>
      </c>
      <c r="F43" s="16" t="s">
        <v>33</v>
      </c>
      <c r="G43" s="19" t="s">
        <v>824</v>
      </c>
      <c r="H43" s="20">
        <v>2.78</v>
      </c>
      <c r="I43" s="2"/>
      <c r="J43" s="2"/>
      <c r="K43" s="2"/>
      <c r="L43" s="2"/>
      <c r="M43" s="2"/>
      <c r="N43" s="2"/>
      <c r="O43" s="2"/>
      <c r="P43" s="2"/>
      <c r="Q43" s="2">
        <v>1</v>
      </c>
      <c r="R43" s="76">
        <f>'K doplnění'!$D$14</f>
        <v>0</v>
      </c>
      <c r="S43" s="6">
        <f t="shared" si="0"/>
        <v>0.23166666666666666</v>
      </c>
      <c r="T43" s="7">
        <f t="shared" si="1"/>
        <v>0</v>
      </c>
      <c r="U43" s="8">
        <f t="shared" si="2"/>
        <v>0</v>
      </c>
    </row>
    <row r="44" spans="1:21" ht="15">
      <c r="A44" s="27">
        <v>39</v>
      </c>
      <c r="B44" s="1" t="s">
        <v>36</v>
      </c>
      <c r="C44" s="1" t="s">
        <v>26</v>
      </c>
      <c r="D44" s="26" t="s">
        <v>98</v>
      </c>
      <c r="E44" s="15" t="s">
        <v>157</v>
      </c>
      <c r="F44" s="16" t="s">
        <v>33</v>
      </c>
      <c r="G44" s="19" t="s">
        <v>824</v>
      </c>
      <c r="H44" s="20">
        <v>3.16</v>
      </c>
      <c r="I44" s="2"/>
      <c r="J44" s="2"/>
      <c r="K44" s="2"/>
      <c r="L44" s="2"/>
      <c r="M44" s="2"/>
      <c r="N44" s="2"/>
      <c r="O44" s="2"/>
      <c r="P44" s="2"/>
      <c r="Q44" s="2">
        <v>1</v>
      </c>
      <c r="R44" s="76">
        <f>'K doplnění'!$D$14</f>
        <v>0</v>
      </c>
      <c r="S44" s="6">
        <f t="shared" si="0"/>
        <v>0.26333333333333336</v>
      </c>
      <c r="T44" s="7">
        <f t="shared" si="1"/>
        <v>0</v>
      </c>
      <c r="U44" s="8">
        <f t="shared" si="2"/>
        <v>0</v>
      </c>
    </row>
    <row r="45" spans="1:21" ht="15">
      <c r="A45" s="27">
        <v>40</v>
      </c>
      <c r="B45" s="1" t="s">
        <v>36</v>
      </c>
      <c r="C45" s="1" t="s">
        <v>26</v>
      </c>
      <c r="D45" s="26" t="s">
        <v>99</v>
      </c>
      <c r="E45" s="15">
        <v>124</v>
      </c>
      <c r="F45" s="16" t="s">
        <v>34</v>
      </c>
      <c r="G45" s="19" t="s">
        <v>824</v>
      </c>
      <c r="H45" s="20">
        <v>20.93</v>
      </c>
      <c r="I45" s="2"/>
      <c r="J45" s="2"/>
      <c r="K45" s="2"/>
      <c r="L45" s="2"/>
      <c r="M45" s="2"/>
      <c r="N45" s="2"/>
      <c r="O45" s="2"/>
      <c r="P45" s="2"/>
      <c r="Q45" s="2">
        <v>1</v>
      </c>
      <c r="R45" s="76">
        <f>'K doplnění'!$D$14</f>
        <v>0</v>
      </c>
      <c r="S45" s="6">
        <f t="shared" si="0"/>
        <v>1.7441666666666666</v>
      </c>
      <c r="T45" s="7">
        <f t="shared" si="1"/>
        <v>0</v>
      </c>
      <c r="U45" s="8">
        <f t="shared" si="2"/>
        <v>0</v>
      </c>
    </row>
    <row r="46" spans="1:21" ht="15">
      <c r="A46" s="27">
        <v>41</v>
      </c>
      <c r="B46" s="1" t="s">
        <v>36</v>
      </c>
      <c r="C46" s="1" t="s">
        <v>26</v>
      </c>
      <c r="D46" s="26" t="s">
        <v>100</v>
      </c>
      <c r="E46" s="15">
        <v>123</v>
      </c>
      <c r="F46" s="16" t="s">
        <v>34</v>
      </c>
      <c r="G46" s="19" t="s">
        <v>824</v>
      </c>
      <c r="H46" s="20">
        <v>14.76</v>
      </c>
      <c r="I46" s="2"/>
      <c r="J46" s="2"/>
      <c r="K46" s="2"/>
      <c r="L46" s="2"/>
      <c r="M46" s="2"/>
      <c r="N46" s="2"/>
      <c r="O46" s="2"/>
      <c r="P46" s="2"/>
      <c r="Q46" s="2">
        <v>1</v>
      </c>
      <c r="R46" s="76">
        <f>'K doplnění'!$D$14</f>
        <v>0</v>
      </c>
      <c r="S46" s="6">
        <f t="shared" si="0"/>
        <v>1.23</v>
      </c>
      <c r="T46" s="7">
        <f t="shared" si="1"/>
        <v>0</v>
      </c>
      <c r="U46" s="8">
        <f t="shared" si="2"/>
        <v>0</v>
      </c>
    </row>
    <row r="47" spans="1:21" ht="15">
      <c r="A47" s="27">
        <v>42</v>
      </c>
      <c r="B47" s="1" t="s">
        <v>36</v>
      </c>
      <c r="C47" s="1" t="s">
        <v>26</v>
      </c>
      <c r="D47" s="26" t="s">
        <v>101</v>
      </c>
      <c r="E47" s="15" t="s">
        <v>158</v>
      </c>
      <c r="F47" s="16" t="s">
        <v>33</v>
      </c>
      <c r="G47" s="19" t="s">
        <v>824</v>
      </c>
      <c r="H47" s="20">
        <v>2.78</v>
      </c>
      <c r="I47" s="2"/>
      <c r="J47" s="2"/>
      <c r="K47" s="2"/>
      <c r="L47" s="2"/>
      <c r="M47" s="2"/>
      <c r="N47" s="2"/>
      <c r="O47" s="2"/>
      <c r="P47" s="2"/>
      <c r="Q47" s="2">
        <v>1</v>
      </c>
      <c r="R47" s="76">
        <f>'K doplnění'!$D$14</f>
        <v>0</v>
      </c>
      <c r="S47" s="6">
        <f t="shared" si="0"/>
        <v>0.23166666666666666</v>
      </c>
      <c r="T47" s="7">
        <f t="shared" si="1"/>
        <v>0</v>
      </c>
      <c r="U47" s="8">
        <f t="shared" si="2"/>
        <v>0</v>
      </c>
    </row>
    <row r="48" spans="1:21" ht="15">
      <c r="A48" s="27">
        <v>43</v>
      </c>
      <c r="B48" s="1" t="s">
        <v>36</v>
      </c>
      <c r="C48" s="1" t="s">
        <v>26</v>
      </c>
      <c r="D48" s="26" t="s">
        <v>102</v>
      </c>
      <c r="E48" s="15" t="s">
        <v>158</v>
      </c>
      <c r="F48" s="16" t="s">
        <v>33</v>
      </c>
      <c r="G48" s="19" t="s">
        <v>824</v>
      </c>
      <c r="H48" s="20">
        <v>3.16</v>
      </c>
      <c r="I48" s="2"/>
      <c r="J48" s="2"/>
      <c r="K48" s="2"/>
      <c r="L48" s="2"/>
      <c r="M48" s="2"/>
      <c r="N48" s="2"/>
      <c r="O48" s="2"/>
      <c r="P48" s="2"/>
      <c r="Q48" s="2">
        <v>1</v>
      </c>
      <c r="R48" s="76">
        <f>'K doplnění'!$D$14</f>
        <v>0</v>
      </c>
      <c r="S48" s="6">
        <f t="shared" si="0"/>
        <v>0.26333333333333336</v>
      </c>
      <c r="T48" s="7">
        <f t="shared" si="1"/>
        <v>0</v>
      </c>
      <c r="U48" s="8">
        <f t="shared" si="2"/>
        <v>0</v>
      </c>
    </row>
    <row r="49" spans="1:21" ht="15">
      <c r="A49" s="27">
        <v>44</v>
      </c>
      <c r="B49" s="1" t="s">
        <v>36</v>
      </c>
      <c r="C49" s="1" t="s">
        <v>26</v>
      </c>
      <c r="D49" s="26" t="s">
        <v>103</v>
      </c>
      <c r="E49" s="15">
        <v>122</v>
      </c>
      <c r="F49" s="16" t="s">
        <v>34</v>
      </c>
      <c r="G49" s="19" t="s">
        <v>824</v>
      </c>
      <c r="H49" s="20">
        <v>14.76</v>
      </c>
      <c r="I49" s="2"/>
      <c r="J49" s="2"/>
      <c r="K49" s="2"/>
      <c r="L49" s="2"/>
      <c r="M49" s="2"/>
      <c r="N49" s="2"/>
      <c r="O49" s="2"/>
      <c r="P49" s="2"/>
      <c r="Q49" s="2">
        <v>1</v>
      </c>
      <c r="R49" s="76">
        <f>'K doplnění'!$D$14</f>
        <v>0</v>
      </c>
      <c r="S49" s="6">
        <f t="shared" si="0"/>
        <v>1.23</v>
      </c>
      <c r="T49" s="7">
        <f t="shared" si="1"/>
        <v>0</v>
      </c>
      <c r="U49" s="8">
        <f t="shared" si="2"/>
        <v>0</v>
      </c>
    </row>
    <row r="50" spans="1:21" ht="15">
      <c r="A50" s="27">
        <v>45</v>
      </c>
      <c r="B50" s="1" t="s">
        <v>36</v>
      </c>
      <c r="C50" s="1" t="s">
        <v>26</v>
      </c>
      <c r="D50" s="26" t="s">
        <v>104</v>
      </c>
      <c r="E50" s="15">
        <v>121</v>
      </c>
      <c r="F50" s="16" t="s">
        <v>34</v>
      </c>
      <c r="G50" s="19" t="s">
        <v>824</v>
      </c>
      <c r="H50" s="20">
        <v>21.78</v>
      </c>
      <c r="I50" s="2"/>
      <c r="J50" s="2"/>
      <c r="K50" s="2"/>
      <c r="L50" s="2"/>
      <c r="M50" s="2"/>
      <c r="N50" s="2"/>
      <c r="O50" s="2"/>
      <c r="P50" s="2"/>
      <c r="Q50" s="2">
        <v>1</v>
      </c>
      <c r="R50" s="76">
        <f>'K doplnění'!$D$14</f>
        <v>0</v>
      </c>
      <c r="S50" s="6">
        <f t="shared" si="0"/>
        <v>1.8150000000000002</v>
      </c>
      <c r="T50" s="7">
        <f t="shared" si="1"/>
        <v>0</v>
      </c>
      <c r="U50" s="8">
        <f t="shared" si="2"/>
        <v>0</v>
      </c>
    </row>
    <row r="51" spans="1:21" ht="15">
      <c r="A51" s="27">
        <v>46</v>
      </c>
      <c r="B51" s="1" t="s">
        <v>36</v>
      </c>
      <c r="C51" s="1" t="s">
        <v>26</v>
      </c>
      <c r="D51" s="26" t="s">
        <v>105</v>
      </c>
      <c r="E51" s="15" t="s">
        <v>159</v>
      </c>
      <c r="F51" s="16" t="s">
        <v>33</v>
      </c>
      <c r="G51" s="19" t="s">
        <v>824</v>
      </c>
      <c r="H51" s="20">
        <v>2.74</v>
      </c>
      <c r="I51" s="2"/>
      <c r="J51" s="2"/>
      <c r="K51" s="2"/>
      <c r="L51" s="2"/>
      <c r="M51" s="2"/>
      <c r="N51" s="2"/>
      <c r="O51" s="2"/>
      <c r="P51" s="2"/>
      <c r="Q51" s="2">
        <v>1</v>
      </c>
      <c r="R51" s="76">
        <f>'K doplnění'!$D$14</f>
        <v>0</v>
      </c>
      <c r="S51" s="6">
        <f t="shared" si="0"/>
        <v>0.22833333333333336</v>
      </c>
      <c r="T51" s="7">
        <f t="shared" si="1"/>
        <v>0</v>
      </c>
      <c r="U51" s="8">
        <f t="shared" si="2"/>
        <v>0</v>
      </c>
    </row>
    <row r="52" spans="1:21" ht="15">
      <c r="A52" s="27">
        <v>47</v>
      </c>
      <c r="B52" s="1" t="s">
        <v>36</v>
      </c>
      <c r="C52" s="1" t="s">
        <v>26</v>
      </c>
      <c r="D52" s="26" t="s">
        <v>106</v>
      </c>
      <c r="E52" s="15" t="s">
        <v>159</v>
      </c>
      <c r="F52" s="16" t="s">
        <v>33</v>
      </c>
      <c r="G52" s="19" t="s">
        <v>824</v>
      </c>
      <c r="H52" s="20">
        <v>3.16</v>
      </c>
      <c r="I52" s="2"/>
      <c r="J52" s="2"/>
      <c r="K52" s="2"/>
      <c r="L52" s="2"/>
      <c r="M52" s="2"/>
      <c r="N52" s="2"/>
      <c r="O52" s="2"/>
      <c r="P52" s="2"/>
      <c r="Q52" s="2">
        <v>1</v>
      </c>
      <c r="R52" s="76">
        <f>'K doplnění'!$D$14</f>
        <v>0</v>
      </c>
      <c r="S52" s="6">
        <f t="shared" si="0"/>
        <v>0.26333333333333336</v>
      </c>
      <c r="T52" s="7">
        <f t="shared" si="1"/>
        <v>0</v>
      </c>
      <c r="U52" s="8">
        <f t="shared" si="2"/>
        <v>0</v>
      </c>
    </row>
    <row r="53" spans="1:21" ht="15">
      <c r="A53" s="27">
        <v>48</v>
      </c>
      <c r="B53" s="1" t="s">
        <v>36</v>
      </c>
      <c r="C53" s="1" t="s">
        <v>26</v>
      </c>
      <c r="D53" s="26" t="s">
        <v>107</v>
      </c>
      <c r="E53" s="15">
        <v>120</v>
      </c>
      <c r="F53" s="16" t="s">
        <v>34</v>
      </c>
      <c r="G53" s="19" t="s">
        <v>824</v>
      </c>
      <c r="H53" s="20">
        <v>21.12</v>
      </c>
      <c r="I53" s="2"/>
      <c r="J53" s="2"/>
      <c r="K53" s="2"/>
      <c r="L53" s="2"/>
      <c r="M53" s="2"/>
      <c r="N53" s="2"/>
      <c r="O53" s="2"/>
      <c r="P53" s="2"/>
      <c r="Q53" s="2">
        <v>1</v>
      </c>
      <c r="R53" s="76">
        <f>'K doplnění'!$D$14</f>
        <v>0</v>
      </c>
      <c r="S53" s="6">
        <f t="shared" si="0"/>
        <v>1.76</v>
      </c>
      <c r="T53" s="7">
        <f t="shared" si="1"/>
        <v>0</v>
      </c>
      <c r="U53" s="8">
        <f t="shared" si="2"/>
        <v>0</v>
      </c>
    </row>
    <row r="54" spans="1:21" ht="15">
      <c r="A54" s="27">
        <v>49</v>
      </c>
      <c r="B54" s="1" t="s">
        <v>36</v>
      </c>
      <c r="C54" s="1" t="s">
        <v>26</v>
      </c>
      <c r="D54" s="26" t="s">
        <v>108</v>
      </c>
      <c r="E54" s="15">
        <v>119</v>
      </c>
      <c r="F54" s="16" t="s">
        <v>34</v>
      </c>
      <c r="G54" s="19" t="s">
        <v>824</v>
      </c>
      <c r="H54" s="20">
        <v>14.68</v>
      </c>
      <c r="I54" s="2"/>
      <c r="J54" s="2"/>
      <c r="K54" s="2"/>
      <c r="L54" s="2"/>
      <c r="M54" s="2"/>
      <c r="N54" s="2"/>
      <c r="O54" s="2"/>
      <c r="P54" s="2"/>
      <c r="Q54" s="2">
        <v>1</v>
      </c>
      <c r="R54" s="76">
        <f>'K doplnění'!$D$14</f>
        <v>0</v>
      </c>
      <c r="S54" s="6">
        <f t="shared" si="0"/>
        <v>1.2233333333333334</v>
      </c>
      <c r="T54" s="7">
        <f t="shared" si="1"/>
        <v>0</v>
      </c>
      <c r="U54" s="8">
        <f t="shared" si="2"/>
        <v>0</v>
      </c>
    </row>
    <row r="55" spans="1:21" ht="15">
      <c r="A55" s="27">
        <v>50</v>
      </c>
      <c r="B55" s="1" t="s">
        <v>36</v>
      </c>
      <c r="C55" s="1" t="s">
        <v>26</v>
      </c>
      <c r="D55" s="26" t="s">
        <v>109</v>
      </c>
      <c r="E55" s="15" t="s">
        <v>160</v>
      </c>
      <c r="F55" s="16" t="s">
        <v>33</v>
      </c>
      <c r="G55" s="19" t="s">
        <v>824</v>
      </c>
      <c r="H55" s="20">
        <v>2.74</v>
      </c>
      <c r="I55" s="2"/>
      <c r="J55" s="2"/>
      <c r="K55" s="2"/>
      <c r="L55" s="2"/>
      <c r="M55" s="2"/>
      <c r="N55" s="2"/>
      <c r="O55" s="2"/>
      <c r="P55" s="2"/>
      <c r="Q55" s="2">
        <v>1</v>
      </c>
      <c r="R55" s="76">
        <f>'K doplnění'!$D$14</f>
        <v>0</v>
      </c>
      <c r="S55" s="6">
        <f t="shared" si="0"/>
        <v>0.22833333333333336</v>
      </c>
      <c r="T55" s="7">
        <f t="shared" si="1"/>
        <v>0</v>
      </c>
      <c r="U55" s="8">
        <f t="shared" si="2"/>
        <v>0</v>
      </c>
    </row>
    <row r="56" spans="1:21" ht="15">
      <c r="A56" s="27">
        <v>51</v>
      </c>
      <c r="B56" s="1" t="s">
        <v>36</v>
      </c>
      <c r="C56" s="1" t="s">
        <v>26</v>
      </c>
      <c r="D56" s="26" t="s">
        <v>110</v>
      </c>
      <c r="E56" s="15" t="s">
        <v>160</v>
      </c>
      <c r="F56" s="16" t="s">
        <v>33</v>
      </c>
      <c r="G56" s="19" t="s">
        <v>824</v>
      </c>
      <c r="H56" s="20">
        <v>3.16</v>
      </c>
      <c r="I56" s="2"/>
      <c r="J56" s="2"/>
      <c r="K56" s="2"/>
      <c r="L56" s="2"/>
      <c r="M56" s="2"/>
      <c r="N56" s="2"/>
      <c r="O56" s="2"/>
      <c r="P56" s="2"/>
      <c r="Q56" s="2">
        <v>1</v>
      </c>
      <c r="R56" s="76">
        <f>'K doplnění'!$D$14</f>
        <v>0</v>
      </c>
      <c r="S56" s="6">
        <f t="shared" si="0"/>
        <v>0.26333333333333336</v>
      </c>
      <c r="T56" s="7">
        <f t="shared" si="1"/>
        <v>0</v>
      </c>
      <c r="U56" s="8">
        <f t="shared" si="2"/>
        <v>0</v>
      </c>
    </row>
    <row r="57" spans="1:21" ht="15">
      <c r="A57" s="27">
        <v>52</v>
      </c>
      <c r="B57" s="1" t="s">
        <v>36</v>
      </c>
      <c r="C57" s="1" t="s">
        <v>26</v>
      </c>
      <c r="D57" s="26" t="s">
        <v>111</v>
      </c>
      <c r="E57" s="15">
        <v>118</v>
      </c>
      <c r="F57" s="16" t="s">
        <v>34</v>
      </c>
      <c r="G57" s="19" t="s">
        <v>824</v>
      </c>
      <c r="H57" s="20">
        <v>14.68</v>
      </c>
      <c r="I57" s="2"/>
      <c r="J57" s="2"/>
      <c r="K57" s="2"/>
      <c r="L57" s="2"/>
      <c r="M57" s="2"/>
      <c r="N57" s="2"/>
      <c r="O57" s="2"/>
      <c r="P57" s="2"/>
      <c r="Q57" s="2">
        <v>1</v>
      </c>
      <c r="R57" s="76">
        <f>'K doplnění'!$D$14</f>
        <v>0</v>
      </c>
      <c r="S57" s="6">
        <f t="shared" si="0"/>
        <v>1.2233333333333334</v>
      </c>
      <c r="T57" s="7">
        <f t="shared" si="1"/>
        <v>0</v>
      </c>
      <c r="U57" s="8">
        <f t="shared" si="2"/>
        <v>0</v>
      </c>
    </row>
    <row r="58" spans="1:21" ht="15">
      <c r="A58" s="27">
        <v>53</v>
      </c>
      <c r="B58" s="1" t="s">
        <v>36</v>
      </c>
      <c r="C58" s="1" t="s">
        <v>26</v>
      </c>
      <c r="D58" s="26" t="s">
        <v>112</v>
      </c>
      <c r="E58" s="15">
        <v>117</v>
      </c>
      <c r="F58" s="16" t="s">
        <v>34</v>
      </c>
      <c r="G58" s="19" t="s">
        <v>824</v>
      </c>
      <c r="H58" s="20">
        <v>21.12</v>
      </c>
      <c r="I58" s="2"/>
      <c r="J58" s="2"/>
      <c r="K58" s="2"/>
      <c r="L58" s="2"/>
      <c r="M58" s="2"/>
      <c r="N58" s="2"/>
      <c r="O58" s="2"/>
      <c r="P58" s="2"/>
      <c r="Q58" s="2">
        <v>1</v>
      </c>
      <c r="R58" s="76">
        <f>'K doplnění'!$D$14</f>
        <v>0</v>
      </c>
      <c r="S58" s="6">
        <f t="shared" si="0"/>
        <v>1.76</v>
      </c>
      <c r="T58" s="7">
        <f t="shared" si="1"/>
        <v>0</v>
      </c>
      <c r="U58" s="8">
        <f t="shared" si="2"/>
        <v>0</v>
      </c>
    </row>
    <row r="59" spans="1:21" ht="15">
      <c r="A59" s="27">
        <v>54</v>
      </c>
      <c r="B59" s="57" t="s">
        <v>36</v>
      </c>
      <c r="C59" s="57" t="s">
        <v>26</v>
      </c>
      <c r="D59" s="58" t="s">
        <v>113</v>
      </c>
      <c r="E59" s="59" t="s">
        <v>165</v>
      </c>
      <c r="F59" s="60" t="s">
        <v>33</v>
      </c>
      <c r="G59" s="19" t="s">
        <v>824</v>
      </c>
      <c r="H59" s="61">
        <v>4.47</v>
      </c>
      <c r="I59" s="62"/>
      <c r="J59" s="62"/>
      <c r="K59" s="62"/>
      <c r="L59" s="62"/>
      <c r="M59" s="62"/>
      <c r="N59" s="62"/>
      <c r="O59" s="62"/>
      <c r="P59" s="62"/>
      <c r="Q59" s="62">
        <v>1</v>
      </c>
      <c r="R59" s="76">
        <f>'K doplnění'!$D$14</f>
        <v>0</v>
      </c>
      <c r="S59" s="63">
        <f t="shared" si="0"/>
        <v>0.3725</v>
      </c>
      <c r="T59" s="64">
        <f t="shared" si="1"/>
        <v>0</v>
      </c>
      <c r="U59" s="65">
        <f t="shared" si="2"/>
        <v>0</v>
      </c>
    </row>
    <row r="60" spans="1:21" ht="15">
      <c r="A60" s="27">
        <v>55</v>
      </c>
      <c r="B60" s="57" t="s">
        <v>36</v>
      </c>
      <c r="C60" s="57" t="s">
        <v>26</v>
      </c>
      <c r="D60" s="58" t="s">
        <v>114</v>
      </c>
      <c r="E60" s="59" t="s">
        <v>165</v>
      </c>
      <c r="F60" s="60" t="s">
        <v>33</v>
      </c>
      <c r="G60" s="19" t="s">
        <v>824</v>
      </c>
      <c r="H60" s="61">
        <v>6.59</v>
      </c>
      <c r="I60" s="62"/>
      <c r="J60" s="62"/>
      <c r="K60" s="62"/>
      <c r="L60" s="62"/>
      <c r="M60" s="62"/>
      <c r="N60" s="62"/>
      <c r="O60" s="62"/>
      <c r="P60" s="62"/>
      <c r="Q60" s="62">
        <v>1</v>
      </c>
      <c r="R60" s="76">
        <f>'K doplnění'!$D$14</f>
        <v>0</v>
      </c>
      <c r="S60" s="63">
        <f t="shared" si="0"/>
        <v>0.5491666666666667</v>
      </c>
      <c r="T60" s="64">
        <f t="shared" si="1"/>
        <v>0</v>
      </c>
      <c r="U60" s="65">
        <f t="shared" si="2"/>
        <v>0</v>
      </c>
    </row>
    <row r="61" spans="1:21" ht="15">
      <c r="A61" s="27">
        <v>56</v>
      </c>
      <c r="B61" s="57" t="s">
        <v>36</v>
      </c>
      <c r="C61" s="57" t="s">
        <v>26</v>
      </c>
      <c r="D61" s="58" t="s">
        <v>115</v>
      </c>
      <c r="E61" s="59" t="s">
        <v>166</v>
      </c>
      <c r="F61" s="60" t="s">
        <v>34</v>
      </c>
      <c r="G61" s="19" t="s">
        <v>824</v>
      </c>
      <c r="H61" s="61">
        <v>21.78</v>
      </c>
      <c r="I61" s="62"/>
      <c r="J61" s="62"/>
      <c r="K61" s="62"/>
      <c r="L61" s="62"/>
      <c r="M61" s="62"/>
      <c r="N61" s="62"/>
      <c r="O61" s="62"/>
      <c r="P61" s="62"/>
      <c r="Q61" s="62">
        <v>1</v>
      </c>
      <c r="R61" s="76">
        <f>'K doplnění'!$D$14</f>
        <v>0</v>
      </c>
      <c r="S61" s="63">
        <f t="shared" si="0"/>
        <v>1.8150000000000002</v>
      </c>
      <c r="T61" s="64">
        <f t="shared" si="1"/>
        <v>0</v>
      </c>
      <c r="U61" s="65">
        <f t="shared" si="2"/>
        <v>0</v>
      </c>
    </row>
    <row r="62" spans="1:21" ht="15">
      <c r="A62" s="27">
        <v>57</v>
      </c>
      <c r="B62" s="57" t="s">
        <v>36</v>
      </c>
      <c r="C62" s="57" t="s">
        <v>26</v>
      </c>
      <c r="D62" s="58" t="s">
        <v>116</v>
      </c>
      <c r="E62" s="59" t="s">
        <v>167</v>
      </c>
      <c r="F62" s="60" t="s">
        <v>34</v>
      </c>
      <c r="G62" s="19" t="s">
        <v>824</v>
      </c>
      <c r="H62" s="61">
        <v>9.71</v>
      </c>
      <c r="I62" s="62"/>
      <c r="J62" s="62"/>
      <c r="K62" s="62"/>
      <c r="L62" s="62"/>
      <c r="M62" s="62"/>
      <c r="N62" s="62"/>
      <c r="O62" s="62"/>
      <c r="P62" s="62"/>
      <c r="Q62" s="62">
        <v>1</v>
      </c>
      <c r="R62" s="76">
        <f>'K doplnění'!$D$14</f>
        <v>0</v>
      </c>
      <c r="S62" s="63">
        <f t="shared" si="0"/>
        <v>0.8091666666666667</v>
      </c>
      <c r="T62" s="64">
        <f t="shared" si="1"/>
        <v>0</v>
      </c>
      <c r="U62" s="65">
        <f t="shared" si="2"/>
        <v>0</v>
      </c>
    </row>
    <row r="63" spans="1:21" ht="15">
      <c r="A63" s="27">
        <v>58</v>
      </c>
      <c r="B63" s="1" t="s">
        <v>36</v>
      </c>
      <c r="C63" s="1" t="s">
        <v>26</v>
      </c>
      <c r="D63" s="26" t="s">
        <v>117</v>
      </c>
      <c r="E63" s="15" t="s">
        <v>161</v>
      </c>
      <c r="F63" s="16" t="s">
        <v>33</v>
      </c>
      <c r="G63" s="19" t="s">
        <v>824</v>
      </c>
      <c r="H63" s="20">
        <v>2.78</v>
      </c>
      <c r="I63" s="2"/>
      <c r="J63" s="2"/>
      <c r="K63" s="2"/>
      <c r="L63" s="2"/>
      <c r="M63" s="2"/>
      <c r="N63" s="2"/>
      <c r="O63" s="2"/>
      <c r="P63" s="2"/>
      <c r="Q63" s="2">
        <v>1</v>
      </c>
      <c r="R63" s="76">
        <f>'K doplnění'!$D$14</f>
        <v>0</v>
      </c>
      <c r="S63" s="6">
        <f t="shared" si="0"/>
        <v>0.23166666666666666</v>
      </c>
      <c r="T63" s="7">
        <f t="shared" si="1"/>
        <v>0</v>
      </c>
      <c r="U63" s="8">
        <f t="shared" si="2"/>
        <v>0</v>
      </c>
    </row>
    <row r="64" spans="1:21" ht="15">
      <c r="A64" s="27">
        <v>59</v>
      </c>
      <c r="B64" s="1" t="s">
        <v>36</v>
      </c>
      <c r="C64" s="1" t="s">
        <v>26</v>
      </c>
      <c r="D64" s="26" t="s">
        <v>118</v>
      </c>
      <c r="E64" s="15" t="s">
        <v>161</v>
      </c>
      <c r="F64" s="16" t="s">
        <v>33</v>
      </c>
      <c r="G64" s="19" t="s">
        <v>824</v>
      </c>
      <c r="H64" s="20">
        <v>3.16</v>
      </c>
      <c r="I64" s="2"/>
      <c r="J64" s="2"/>
      <c r="K64" s="2"/>
      <c r="L64" s="2"/>
      <c r="M64" s="2"/>
      <c r="N64" s="2"/>
      <c r="O64" s="2"/>
      <c r="P64" s="2"/>
      <c r="Q64" s="2">
        <v>1</v>
      </c>
      <c r="R64" s="76">
        <f>'K doplnění'!$D$14</f>
        <v>0</v>
      </c>
      <c r="S64" s="6">
        <f t="shared" si="0"/>
        <v>0.26333333333333336</v>
      </c>
      <c r="T64" s="7">
        <f t="shared" si="1"/>
        <v>0</v>
      </c>
      <c r="U64" s="8">
        <f t="shared" si="2"/>
        <v>0</v>
      </c>
    </row>
    <row r="65" spans="1:21" ht="15">
      <c r="A65" s="27">
        <v>60</v>
      </c>
      <c r="B65" s="1" t="s">
        <v>36</v>
      </c>
      <c r="C65" s="1" t="s">
        <v>26</v>
      </c>
      <c r="D65" s="26" t="s">
        <v>119</v>
      </c>
      <c r="E65" s="15">
        <v>114</v>
      </c>
      <c r="F65" s="16" t="s">
        <v>34</v>
      </c>
      <c r="G65" s="19" t="s">
        <v>824</v>
      </c>
      <c r="H65" s="20">
        <v>14.76</v>
      </c>
      <c r="I65" s="2"/>
      <c r="J65" s="2"/>
      <c r="K65" s="2"/>
      <c r="L65" s="2"/>
      <c r="M65" s="2"/>
      <c r="N65" s="2"/>
      <c r="O65" s="2"/>
      <c r="P65" s="2"/>
      <c r="Q65" s="2">
        <v>1</v>
      </c>
      <c r="R65" s="76">
        <f>'K doplnění'!$D$14</f>
        <v>0</v>
      </c>
      <c r="S65" s="6">
        <f t="shared" si="0"/>
        <v>1.23</v>
      </c>
      <c r="T65" s="7">
        <f t="shared" si="1"/>
        <v>0</v>
      </c>
      <c r="U65" s="8">
        <f t="shared" si="2"/>
        <v>0</v>
      </c>
    </row>
    <row r="66" spans="1:21" ht="15">
      <c r="A66" s="27">
        <v>61</v>
      </c>
      <c r="B66" s="1" t="s">
        <v>36</v>
      </c>
      <c r="C66" s="1" t="s">
        <v>26</v>
      </c>
      <c r="D66" s="26" t="s">
        <v>120</v>
      </c>
      <c r="E66" s="15">
        <v>113</v>
      </c>
      <c r="F66" s="16" t="s">
        <v>34</v>
      </c>
      <c r="G66" s="19" t="s">
        <v>824</v>
      </c>
      <c r="H66" s="20">
        <v>20.93</v>
      </c>
      <c r="I66" s="2"/>
      <c r="J66" s="2"/>
      <c r="K66" s="2"/>
      <c r="L66" s="2"/>
      <c r="M66" s="2"/>
      <c r="N66" s="2"/>
      <c r="O66" s="2"/>
      <c r="P66" s="2"/>
      <c r="Q66" s="2">
        <v>1</v>
      </c>
      <c r="R66" s="76">
        <f>'K doplnění'!$D$14</f>
        <v>0</v>
      </c>
      <c r="S66" s="6">
        <f t="shared" si="0"/>
        <v>1.7441666666666666</v>
      </c>
      <c r="T66" s="7">
        <f t="shared" si="1"/>
        <v>0</v>
      </c>
      <c r="U66" s="8">
        <f t="shared" si="2"/>
        <v>0</v>
      </c>
    </row>
    <row r="67" spans="1:22" ht="15">
      <c r="A67" s="27">
        <v>62</v>
      </c>
      <c r="B67" s="1" t="s">
        <v>36</v>
      </c>
      <c r="C67" s="1" t="s">
        <v>26</v>
      </c>
      <c r="D67" s="26" t="s">
        <v>121</v>
      </c>
      <c r="E67" s="15" t="s">
        <v>162</v>
      </c>
      <c r="F67" s="16" t="s">
        <v>33</v>
      </c>
      <c r="G67" s="19" t="s">
        <v>824</v>
      </c>
      <c r="H67" s="20">
        <v>2.78</v>
      </c>
      <c r="I67" s="2"/>
      <c r="J67" s="2"/>
      <c r="K67" s="2"/>
      <c r="L67" s="2"/>
      <c r="M67" s="2"/>
      <c r="N67" s="2"/>
      <c r="O67" s="2"/>
      <c r="P67" s="2"/>
      <c r="Q67" s="2">
        <v>1</v>
      </c>
      <c r="R67" s="76">
        <f>'K doplnění'!$D$14</f>
        <v>0</v>
      </c>
      <c r="S67" s="6">
        <f t="shared" si="0"/>
        <v>0.23166666666666666</v>
      </c>
      <c r="T67" s="7">
        <f t="shared" si="1"/>
        <v>0</v>
      </c>
      <c r="U67" s="8">
        <f t="shared" si="2"/>
        <v>0</v>
      </c>
      <c r="V67" s="13"/>
    </row>
    <row r="68" spans="1:22" ht="15">
      <c r="A68" s="27">
        <v>63</v>
      </c>
      <c r="B68" s="1" t="s">
        <v>36</v>
      </c>
      <c r="C68" s="1" t="s">
        <v>26</v>
      </c>
      <c r="D68" s="26" t="s">
        <v>122</v>
      </c>
      <c r="E68" s="15" t="s">
        <v>162</v>
      </c>
      <c r="F68" s="16" t="s">
        <v>33</v>
      </c>
      <c r="G68" s="19" t="s">
        <v>824</v>
      </c>
      <c r="H68" s="20">
        <v>3.16</v>
      </c>
      <c r="I68" s="2"/>
      <c r="J68" s="2"/>
      <c r="K68" s="2"/>
      <c r="L68" s="2"/>
      <c r="M68" s="2"/>
      <c r="N68" s="2"/>
      <c r="O68" s="2"/>
      <c r="P68" s="2"/>
      <c r="Q68" s="2">
        <v>1</v>
      </c>
      <c r="R68" s="76">
        <f>'K doplnění'!$D$14</f>
        <v>0</v>
      </c>
      <c r="S68" s="6">
        <f aca="true" t="shared" si="3" ref="S68:S73">((H68*30.4167*I68)+(H68*21*J68)+(H68*4.3452*K68)+(H68*4.3452*L68)+(H68*4.3452*M68)+(H68*N68)+(H68*O68/3)+(H68*P68/6)+(H68*Q68/12))</f>
        <v>0.26333333333333336</v>
      </c>
      <c r="T68" s="7">
        <f aca="true" t="shared" si="4" ref="T68:T73">S68*R68</f>
        <v>0</v>
      </c>
      <c r="U68" s="8">
        <f aca="true" t="shared" si="5" ref="U68:U73">12*T68</f>
        <v>0</v>
      </c>
      <c r="V68" s="13"/>
    </row>
    <row r="69" spans="1:22" ht="15">
      <c r="A69" s="27">
        <v>64</v>
      </c>
      <c r="B69" s="1" t="s">
        <v>36</v>
      </c>
      <c r="C69" s="1" t="s">
        <v>26</v>
      </c>
      <c r="D69" s="26" t="s">
        <v>123</v>
      </c>
      <c r="E69" s="15">
        <v>112</v>
      </c>
      <c r="F69" s="16" t="s">
        <v>34</v>
      </c>
      <c r="G69" s="19" t="s">
        <v>824</v>
      </c>
      <c r="H69" s="20">
        <v>21.78</v>
      </c>
      <c r="I69" s="2"/>
      <c r="J69" s="2"/>
      <c r="K69" s="2"/>
      <c r="L69" s="2"/>
      <c r="M69" s="2"/>
      <c r="N69" s="2"/>
      <c r="O69" s="2"/>
      <c r="P69" s="2"/>
      <c r="Q69" s="2">
        <v>1</v>
      </c>
      <c r="R69" s="76">
        <f>'K doplnění'!$D$14</f>
        <v>0</v>
      </c>
      <c r="S69" s="6">
        <f t="shared" si="3"/>
        <v>1.8150000000000002</v>
      </c>
      <c r="T69" s="7">
        <f t="shared" si="4"/>
        <v>0</v>
      </c>
      <c r="U69" s="8">
        <f t="shared" si="5"/>
        <v>0</v>
      </c>
      <c r="V69" s="13"/>
    </row>
    <row r="70" spans="1:22" ht="15">
      <c r="A70" s="27">
        <v>65</v>
      </c>
      <c r="B70" s="1" t="s">
        <v>36</v>
      </c>
      <c r="C70" s="1" t="s">
        <v>26</v>
      </c>
      <c r="D70" s="26" t="s">
        <v>124</v>
      </c>
      <c r="E70" s="15">
        <v>111</v>
      </c>
      <c r="F70" s="16" t="s">
        <v>34</v>
      </c>
      <c r="G70" s="19" t="s">
        <v>824</v>
      </c>
      <c r="H70" s="20">
        <v>14.76</v>
      </c>
      <c r="I70" s="2"/>
      <c r="J70" s="2"/>
      <c r="K70" s="2"/>
      <c r="L70" s="2"/>
      <c r="M70" s="2"/>
      <c r="N70" s="2"/>
      <c r="O70" s="2"/>
      <c r="P70" s="2"/>
      <c r="Q70" s="2">
        <v>1</v>
      </c>
      <c r="R70" s="76">
        <f>'K doplnění'!$D$14</f>
        <v>0</v>
      </c>
      <c r="S70" s="6">
        <f t="shared" si="3"/>
        <v>1.23</v>
      </c>
      <c r="T70" s="7">
        <f t="shared" si="4"/>
        <v>0</v>
      </c>
      <c r="U70" s="8">
        <f t="shared" si="5"/>
        <v>0</v>
      </c>
      <c r="V70" s="13"/>
    </row>
    <row r="71" spans="1:22" ht="15">
      <c r="A71" s="27">
        <v>66</v>
      </c>
      <c r="B71" s="1" t="s">
        <v>36</v>
      </c>
      <c r="C71" s="1" t="s">
        <v>26</v>
      </c>
      <c r="D71" s="26" t="s">
        <v>125</v>
      </c>
      <c r="E71" s="15" t="s">
        <v>163</v>
      </c>
      <c r="F71" s="16" t="s">
        <v>33</v>
      </c>
      <c r="G71" s="19" t="s">
        <v>824</v>
      </c>
      <c r="H71" s="20">
        <v>2.78</v>
      </c>
      <c r="I71" s="2"/>
      <c r="J71" s="2"/>
      <c r="K71" s="2"/>
      <c r="L71" s="2"/>
      <c r="M71" s="2"/>
      <c r="N71" s="2"/>
      <c r="O71" s="2"/>
      <c r="P71" s="2"/>
      <c r="Q71" s="2">
        <v>1</v>
      </c>
      <c r="R71" s="76">
        <f>'K doplnění'!$D$14</f>
        <v>0</v>
      </c>
      <c r="S71" s="6">
        <f t="shared" si="3"/>
        <v>0.23166666666666666</v>
      </c>
      <c r="T71" s="7">
        <f t="shared" si="4"/>
        <v>0</v>
      </c>
      <c r="U71" s="8">
        <f t="shared" si="5"/>
        <v>0</v>
      </c>
      <c r="V71" s="13"/>
    </row>
    <row r="72" spans="1:22" ht="15">
      <c r="A72" s="27">
        <v>67</v>
      </c>
      <c r="B72" s="1" t="s">
        <v>36</v>
      </c>
      <c r="C72" s="1" t="s">
        <v>26</v>
      </c>
      <c r="D72" s="26" t="s">
        <v>126</v>
      </c>
      <c r="E72" s="15" t="s">
        <v>163</v>
      </c>
      <c r="F72" s="16" t="s">
        <v>33</v>
      </c>
      <c r="G72" s="19" t="s">
        <v>824</v>
      </c>
      <c r="H72" s="20">
        <v>3.16</v>
      </c>
      <c r="I72" s="2"/>
      <c r="J72" s="2"/>
      <c r="K72" s="2"/>
      <c r="L72" s="2"/>
      <c r="M72" s="2"/>
      <c r="N72" s="2"/>
      <c r="O72" s="2"/>
      <c r="P72" s="2"/>
      <c r="Q72" s="2">
        <v>1</v>
      </c>
      <c r="R72" s="76">
        <f>'K doplnění'!$D$14</f>
        <v>0</v>
      </c>
      <c r="S72" s="6">
        <f t="shared" si="3"/>
        <v>0.26333333333333336</v>
      </c>
      <c r="T72" s="7">
        <f t="shared" si="4"/>
        <v>0</v>
      </c>
      <c r="U72" s="8">
        <f t="shared" si="5"/>
        <v>0</v>
      </c>
      <c r="V72" s="13"/>
    </row>
    <row r="73" spans="1:22" ht="15">
      <c r="A73" s="27">
        <v>68</v>
      </c>
      <c r="B73" s="1" t="s">
        <v>36</v>
      </c>
      <c r="C73" s="1" t="s">
        <v>26</v>
      </c>
      <c r="D73" s="26" t="s">
        <v>127</v>
      </c>
      <c r="E73" s="15">
        <v>110</v>
      </c>
      <c r="F73" s="16" t="s">
        <v>34</v>
      </c>
      <c r="G73" s="19" t="s">
        <v>824</v>
      </c>
      <c r="H73" s="20">
        <v>14.76</v>
      </c>
      <c r="I73" s="2"/>
      <c r="J73" s="2"/>
      <c r="K73" s="2"/>
      <c r="L73" s="2"/>
      <c r="M73" s="2"/>
      <c r="N73" s="2"/>
      <c r="O73" s="2"/>
      <c r="P73" s="2"/>
      <c r="Q73" s="2">
        <v>1</v>
      </c>
      <c r="R73" s="76">
        <f>'K doplnění'!$D$14</f>
        <v>0</v>
      </c>
      <c r="S73" s="6">
        <f t="shared" si="3"/>
        <v>1.23</v>
      </c>
      <c r="T73" s="7">
        <f t="shared" si="4"/>
        <v>0</v>
      </c>
      <c r="U73" s="8">
        <f t="shared" si="5"/>
        <v>0</v>
      </c>
      <c r="V73" s="13"/>
    </row>
    <row r="74" spans="1:22" ht="15">
      <c r="A74" s="27">
        <v>69</v>
      </c>
      <c r="B74" s="1" t="s">
        <v>36</v>
      </c>
      <c r="C74" s="1" t="s">
        <v>26</v>
      </c>
      <c r="D74" s="26" t="s">
        <v>128</v>
      </c>
      <c r="E74" s="15">
        <v>109</v>
      </c>
      <c r="F74" s="16" t="s">
        <v>34</v>
      </c>
      <c r="G74" s="19" t="s">
        <v>824</v>
      </c>
      <c r="H74" s="20">
        <v>21.23</v>
      </c>
      <c r="I74" s="2"/>
      <c r="J74" s="2"/>
      <c r="K74" s="2"/>
      <c r="L74" s="2"/>
      <c r="M74" s="2"/>
      <c r="N74" s="2"/>
      <c r="O74" s="2"/>
      <c r="P74" s="2"/>
      <c r="Q74" s="2">
        <v>1</v>
      </c>
      <c r="R74" s="76">
        <f>'K doplnění'!$D$14</f>
        <v>0</v>
      </c>
      <c r="S74" s="6">
        <f aca="true" t="shared" si="6" ref="S74:S100">((H74*30.4167*I74)+(H74*21*J74)+(H74*4.3452*K74)+(H74*4.3452*L74)+(H74*4.3452*M74)+(H74*N74)+(H74*O74/3)+(H74*P74/6)+(H74*Q74/12))</f>
        <v>1.7691666666666668</v>
      </c>
      <c r="T74" s="7">
        <f aca="true" t="shared" si="7" ref="T74:T100">S74*R74</f>
        <v>0</v>
      </c>
      <c r="U74" s="8">
        <f aca="true" t="shared" si="8" ref="U74:U100">12*T74</f>
        <v>0</v>
      </c>
      <c r="V74" s="13"/>
    </row>
    <row r="75" spans="1:22" ht="15">
      <c r="A75" s="27">
        <v>70</v>
      </c>
      <c r="B75" s="1" t="s">
        <v>36</v>
      </c>
      <c r="C75" s="1" t="s">
        <v>26</v>
      </c>
      <c r="D75" s="26" t="s">
        <v>129</v>
      </c>
      <c r="E75" s="15">
        <v>108</v>
      </c>
      <c r="F75" s="16" t="s">
        <v>33</v>
      </c>
      <c r="G75" s="19" t="s">
        <v>824</v>
      </c>
      <c r="H75" s="20">
        <v>1.5</v>
      </c>
      <c r="I75" s="2"/>
      <c r="J75" s="2"/>
      <c r="K75" s="2"/>
      <c r="L75" s="2"/>
      <c r="M75" s="2"/>
      <c r="N75" s="2"/>
      <c r="O75" s="2"/>
      <c r="P75" s="2"/>
      <c r="Q75" s="2">
        <v>1</v>
      </c>
      <c r="R75" s="76">
        <f>'K doplnění'!$D$14</f>
        <v>0</v>
      </c>
      <c r="S75" s="6">
        <f aca="true" t="shared" si="9" ref="S75:S80">((H75*30.4167*I75)+(H75*21*J75)+(H75*4.3452*K75)+(H75*4.3452*L75)+(H75*4.3452*M75)+(H75*N75)+(H75*O75/3)+(H75*P75/6)+(H75*Q75/12))</f>
        <v>0.125</v>
      </c>
      <c r="T75" s="7">
        <f aca="true" t="shared" si="10" ref="T75:T81">S75*R75</f>
        <v>0</v>
      </c>
      <c r="U75" s="8">
        <f aca="true" t="shared" si="11" ref="U75:U81">12*T75</f>
        <v>0</v>
      </c>
      <c r="V75" s="13"/>
    </row>
    <row r="76" spans="1:22" ht="15">
      <c r="A76" s="27">
        <v>71</v>
      </c>
      <c r="B76" s="1" t="s">
        <v>36</v>
      </c>
      <c r="C76" s="1" t="s">
        <v>26</v>
      </c>
      <c r="D76" s="26" t="s">
        <v>130</v>
      </c>
      <c r="E76" s="15">
        <v>108</v>
      </c>
      <c r="F76" s="16" t="s">
        <v>33</v>
      </c>
      <c r="G76" s="19" t="s">
        <v>824</v>
      </c>
      <c r="H76" s="20">
        <v>2.33</v>
      </c>
      <c r="I76" s="2"/>
      <c r="J76" s="2"/>
      <c r="K76" s="2"/>
      <c r="L76" s="2"/>
      <c r="M76" s="2"/>
      <c r="N76" s="2"/>
      <c r="O76" s="2"/>
      <c r="P76" s="2"/>
      <c r="Q76" s="2">
        <v>1</v>
      </c>
      <c r="R76" s="76">
        <f>'K doplnění'!$D$14</f>
        <v>0</v>
      </c>
      <c r="S76" s="6">
        <f t="shared" si="9"/>
        <v>0.19416666666666668</v>
      </c>
      <c r="T76" s="7">
        <f t="shared" si="10"/>
        <v>0</v>
      </c>
      <c r="U76" s="8">
        <f t="shared" si="11"/>
        <v>0</v>
      </c>
      <c r="V76" s="13"/>
    </row>
    <row r="77" spans="1:22" ht="15">
      <c r="A77" s="27">
        <v>72</v>
      </c>
      <c r="B77" s="1" t="s">
        <v>36</v>
      </c>
      <c r="C77" s="1" t="s">
        <v>26</v>
      </c>
      <c r="D77" s="26" t="s">
        <v>131</v>
      </c>
      <c r="E77" s="15">
        <v>108</v>
      </c>
      <c r="F77" s="16" t="s">
        <v>34</v>
      </c>
      <c r="G77" s="19" t="s">
        <v>824</v>
      </c>
      <c r="H77" s="20">
        <v>8.28</v>
      </c>
      <c r="I77" s="2"/>
      <c r="J77" s="2"/>
      <c r="K77" s="2"/>
      <c r="L77" s="2"/>
      <c r="M77" s="2"/>
      <c r="N77" s="2"/>
      <c r="O77" s="2"/>
      <c r="P77" s="2"/>
      <c r="Q77" s="2">
        <v>1</v>
      </c>
      <c r="R77" s="76">
        <f>'K doplnění'!$D$14</f>
        <v>0</v>
      </c>
      <c r="S77" s="6">
        <f t="shared" si="9"/>
        <v>0.69</v>
      </c>
      <c r="T77" s="7">
        <f t="shared" si="10"/>
        <v>0</v>
      </c>
      <c r="U77" s="8">
        <f t="shared" si="11"/>
        <v>0</v>
      </c>
      <c r="V77" s="13"/>
    </row>
    <row r="78" spans="1:21" ht="15">
      <c r="A78" s="27">
        <v>73</v>
      </c>
      <c r="B78" s="1" t="s">
        <v>36</v>
      </c>
      <c r="C78" s="1" t="s">
        <v>26</v>
      </c>
      <c r="D78" s="26" t="s">
        <v>132</v>
      </c>
      <c r="E78" s="15">
        <v>107</v>
      </c>
      <c r="F78" s="16" t="s">
        <v>33</v>
      </c>
      <c r="G78" s="19" t="s">
        <v>824</v>
      </c>
      <c r="H78" s="20">
        <v>1.5</v>
      </c>
      <c r="I78" s="2"/>
      <c r="J78" s="2"/>
      <c r="K78" s="2"/>
      <c r="L78" s="2"/>
      <c r="M78" s="2"/>
      <c r="N78" s="2"/>
      <c r="O78" s="2"/>
      <c r="P78" s="2"/>
      <c r="Q78" s="2">
        <v>1</v>
      </c>
      <c r="R78" s="76">
        <f>'K doplnění'!$D$14</f>
        <v>0</v>
      </c>
      <c r="S78" s="6">
        <f t="shared" si="9"/>
        <v>0.125</v>
      </c>
      <c r="T78" s="7">
        <f t="shared" si="10"/>
        <v>0</v>
      </c>
      <c r="U78" s="8">
        <f t="shared" si="11"/>
        <v>0</v>
      </c>
    </row>
    <row r="79" spans="1:21" ht="15">
      <c r="A79" s="27">
        <v>74</v>
      </c>
      <c r="B79" s="1" t="s">
        <v>36</v>
      </c>
      <c r="C79" s="1" t="s">
        <v>26</v>
      </c>
      <c r="D79" s="26" t="s">
        <v>133</v>
      </c>
      <c r="E79" s="15">
        <v>107</v>
      </c>
      <c r="F79" s="16" t="s">
        <v>33</v>
      </c>
      <c r="G79" s="19" t="s">
        <v>824</v>
      </c>
      <c r="H79" s="20">
        <v>2.33</v>
      </c>
      <c r="I79" s="2"/>
      <c r="J79" s="2"/>
      <c r="K79" s="2"/>
      <c r="L79" s="2"/>
      <c r="M79" s="2"/>
      <c r="N79" s="2"/>
      <c r="O79" s="2"/>
      <c r="P79" s="2"/>
      <c r="Q79" s="2">
        <v>1</v>
      </c>
      <c r="R79" s="76">
        <f>'K doplnění'!$D$14</f>
        <v>0</v>
      </c>
      <c r="S79" s="6">
        <f t="shared" si="9"/>
        <v>0.19416666666666668</v>
      </c>
      <c r="T79" s="7">
        <f t="shared" si="10"/>
        <v>0</v>
      </c>
      <c r="U79" s="8">
        <f t="shared" si="11"/>
        <v>0</v>
      </c>
    </row>
    <row r="80" spans="1:21" ht="15">
      <c r="A80" s="27">
        <v>75</v>
      </c>
      <c r="B80" s="1" t="s">
        <v>36</v>
      </c>
      <c r="C80" s="1" t="s">
        <v>26</v>
      </c>
      <c r="D80" s="26" t="s">
        <v>134</v>
      </c>
      <c r="E80" s="15">
        <v>107</v>
      </c>
      <c r="F80" s="16" t="s">
        <v>34</v>
      </c>
      <c r="G80" s="19" t="s">
        <v>824</v>
      </c>
      <c r="H80" s="20">
        <v>8.28</v>
      </c>
      <c r="I80" s="2"/>
      <c r="J80" s="2"/>
      <c r="K80" s="2"/>
      <c r="L80" s="2"/>
      <c r="M80" s="2"/>
      <c r="N80" s="2"/>
      <c r="O80" s="2"/>
      <c r="P80" s="2"/>
      <c r="Q80" s="2">
        <v>1</v>
      </c>
      <c r="R80" s="76">
        <f>'K doplnění'!$D$14</f>
        <v>0</v>
      </c>
      <c r="S80" s="6">
        <f t="shared" si="9"/>
        <v>0.69</v>
      </c>
      <c r="T80" s="7">
        <f t="shared" si="10"/>
        <v>0</v>
      </c>
      <c r="U80" s="8">
        <f t="shared" si="11"/>
        <v>0</v>
      </c>
    </row>
    <row r="81" spans="1:21" ht="15">
      <c r="A81" s="27">
        <v>76</v>
      </c>
      <c r="B81" s="1" t="s">
        <v>36</v>
      </c>
      <c r="C81" s="1" t="s">
        <v>26</v>
      </c>
      <c r="D81" s="26" t="s">
        <v>135</v>
      </c>
      <c r="E81" s="15">
        <v>106</v>
      </c>
      <c r="F81" s="17" t="s">
        <v>33</v>
      </c>
      <c r="G81" s="19" t="s">
        <v>824</v>
      </c>
      <c r="H81" s="20">
        <v>1.5</v>
      </c>
      <c r="I81" s="2"/>
      <c r="J81" s="2"/>
      <c r="K81" s="2"/>
      <c r="L81" s="2"/>
      <c r="M81" s="2"/>
      <c r="N81" s="2"/>
      <c r="O81" s="2"/>
      <c r="P81" s="2"/>
      <c r="Q81" s="2">
        <v>1</v>
      </c>
      <c r="R81" s="76">
        <f>'K doplnění'!$D$14</f>
        <v>0</v>
      </c>
      <c r="S81" s="6">
        <f>((H81*30.4167*I81)+(H81*21*J81)+(H81*4.3452*K81)+(H81*4.3452*L81)+(H81*4.3452*M81)+(H81*N81)+(H81*O81/3)+(H81*P81/6)+(H81*Q81/12))</f>
        <v>0.125</v>
      </c>
      <c r="T81" s="7">
        <f t="shared" si="10"/>
        <v>0</v>
      </c>
      <c r="U81" s="8">
        <f t="shared" si="11"/>
        <v>0</v>
      </c>
    </row>
    <row r="82" spans="1:21" ht="15">
      <c r="A82" s="27">
        <v>77</v>
      </c>
      <c r="B82" s="1" t="s">
        <v>36</v>
      </c>
      <c r="C82" s="1" t="s">
        <v>26</v>
      </c>
      <c r="D82" s="26" t="s">
        <v>136</v>
      </c>
      <c r="E82" s="15">
        <v>106</v>
      </c>
      <c r="F82" s="16" t="s">
        <v>33</v>
      </c>
      <c r="G82" s="19" t="s">
        <v>824</v>
      </c>
      <c r="H82" s="20">
        <v>2.33</v>
      </c>
      <c r="I82" s="2"/>
      <c r="J82" s="2"/>
      <c r="K82" s="2"/>
      <c r="L82" s="2"/>
      <c r="M82" s="2"/>
      <c r="N82" s="2"/>
      <c r="O82" s="2"/>
      <c r="P82" s="2"/>
      <c r="Q82" s="2">
        <v>1</v>
      </c>
      <c r="R82" s="76">
        <f>'K doplnění'!$D$14</f>
        <v>0</v>
      </c>
      <c r="S82" s="6">
        <f t="shared" si="6"/>
        <v>0.19416666666666668</v>
      </c>
      <c r="T82" s="7">
        <f t="shared" si="7"/>
        <v>0</v>
      </c>
      <c r="U82" s="8">
        <f t="shared" si="8"/>
        <v>0</v>
      </c>
    </row>
    <row r="83" spans="1:21" ht="15">
      <c r="A83" s="27">
        <v>78</v>
      </c>
      <c r="B83" s="1" t="s">
        <v>36</v>
      </c>
      <c r="C83" s="1" t="s">
        <v>26</v>
      </c>
      <c r="D83" s="26" t="s">
        <v>137</v>
      </c>
      <c r="E83" s="15">
        <v>106</v>
      </c>
      <c r="F83" s="16" t="s">
        <v>34</v>
      </c>
      <c r="G83" s="19" t="s">
        <v>824</v>
      </c>
      <c r="H83" s="20">
        <v>8.28</v>
      </c>
      <c r="I83" s="2"/>
      <c r="J83" s="2"/>
      <c r="K83" s="2"/>
      <c r="L83" s="2"/>
      <c r="M83" s="2"/>
      <c r="N83" s="2"/>
      <c r="O83" s="2"/>
      <c r="P83" s="2"/>
      <c r="Q83" s="2">
        <v>1</v>
      </c>
      <c r="R83" s="76">
        <f>'K doplnění'!$D$14</f>
        <v>0</v>
      </c>
      <c r="S83" s="6">
        <f t="shared" si="6"/>
        <v>0.69</v>
      </c>
      <c r="T83" s="7">
        <f t="shared" si="7"/>
        <v>0</v>
      </c>
      <c r="U83" s="8">
        <f t="shared" si="8"/>
        <v>0</v>
      </c>
    </row>
    <row r="84" spans="1:21" ht="15">
      <c r="A84" s="27">
        <v>79</v>
      </c>
      <c r="B84" s="1" t="s">
        <v>36</v>
      </c>
      <c r="C84" s="1" t="s">
        <v>26</v>
      </c>
      <c r="D84" s="26" t="s">
        <v>138</v>
      </c>
      <c r="E84" s="15">
        <v>105</v>
      </c>
      <c r="F84" s="16" t="s">
        <v>33</v>
      </c>
      <c r="G84" s="19" t="s">
        <v>824</v>
      </c>
      <c r="H84" s="20">
        <v>1.5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76">
        <f>'K doplnění'!$D$14</f>
        <v>0</v>
      </c>
      <c r="S84" s="6">
        <f t="shared" si="6"/>
        <v>0.125</v>
      </c>
      <c r="T84" s="7">
        <f t="shared" si="7"/>
        <v>0</v>
      </c>
      <c r="U84" s="8">
        <f t="shared" si="8"/>
        <v>0</v>
      </c>
    </row>
    <row r="85" spans="1:21" ht="15">
      <c r="A85" s="27">
        <v>80</v>
      </c>
      <c r="B85" s="1" t="s">
        <v>36</v>
      </c>
      <c r="C85" s="1" t="s">
        <v>26</v>
      </c>
      <c r="D85" s="26" t="s">
        <v>139</v>
      </c>
      <c r="E85" s="15">
        <v>105</v>
      </c>
      <c r="F85" s="16" t="s">
        <v>33</v>
      </c>
      <c r="G85" s="19" t="s">
        <v>824</v>
      </c>
      <c r="H85" s="20">
        <v>2.33</v>
      </c>
      <c r="I85" s="2"/>
      <c r="J85" s="2"/>
      <c r="K85" s="2"/>
      <c r="L85" s="2"/>
      <c r="M85" s="2"/>
      <c r="N85" s="2"/>
      <c r="O85" s="2"/>
      <c r="P85" s="2"/>
      <c r="Q85" s="2">
        <v>1</v>
      </c>
      <c r="R85" s="76">
        <f>'K doplnění'!$D$14</f>
        <v>0</v>
      </c>
      <c r="S85" s="6">
        <f t="shared" si="6"/>
        <v>0.19416666666666668</v>
      </c>
      <c r="T85" s="7">
        <f t="shared" si="7"/>
        <v>0</v>
      </c>
      <c r="U85" s="8">
        <f t="shared" si="8"/>
        <v>0</v>
      </c>
    </row>
    <row r="86" spans="1:21" ht="15">
      <c r="A86" s="27">
        <v>81</v>
      </c>
      <c r="B86" s="1" t="s">
        <v>36</v>
      </c>
      <c r="C86" s="1" t="s">
        <v>26</v>
      </c>
      <c r="D86" s="26" t="s">
        <v>140</v>
      </c>
      <c r="E86" s="15">
        <v>105</v>
      </c>
      <c r="F86" s="16" t="s">
        <v>34</v>
      </c>
      <c r="G86" s="19" t="s">
        <v>824</v>
      </c>
      <c r="H86" s="20">
        <v>8.28</v>
      </c>
      <c r="I86" s="2"/>
      <c r="J86" s="2"/>
      <c r="K86" s="2"/>
      <c r="L86" s="2"/>
      <c r="M86" s="2"/>
      <c r="N86" s="2"/>
      <c r="O86" s="2"/>
      <c r="P86" s="2"/>
      <c r="Q86" s="2">
        <v>1</v>
      </c>
      <c r="R86" s="76">
        <f>'K doplnění'!$D$14</f>
        <v>0</v>
      </c>
      <c r="S86" s="6">
        <f t="shared" si="6"/>
        <v>0.69</v>
      </c>
      <c r="T86" s="7">
        <f t="shared" si="7"/>
        <v>0</v>
      </c>
      <c r="U86" s="8">
        <f t="shared" si="8"/>
        <v>0</v>
      </c>
    </row>
    <row r="87" spans="1:21" ht="15">
      <c r="A87" s="27">
        <v>82</v>
      </c>
      <c r="B87" s="1" t="s">
        <v>36</v>
      </c>
      <c r="C87" s="1" t="s">
        <v>26</v>
      </c>
      <c r="D87" s="26" t="s">
        <v>141</v>
      </c>
      <c r="E87" s="15">
        <v>104</v>
      </c>
      <c r="F87" s="16" t="s">
        <v>33</v>
      </c>
      <c r="G87" s="19" t="s">
        <v>824</v>
      </c>
      <c r="H87" s="20">
        <v>1.5</v>
      </c>
      <c r="I87" s="2"/>
      <c r="J87" s="2"/>
      <c r="K87" s="2"/>
      <c r="L87" s="2"/>
      <c r="M87" s="2"/>
      <c r="N87" s="2"/>
      <c r="O87" s="2"/>
      <c r="P87" s="2"/>
      <c r="Q87" s="2">
        <v>1</v>
      </c>
      <c r="R87" s="76">
        <f>'K doplnění'!$D$14</f>
        <v>0</v>
      </c>
      <c r="S87" s="6">
        <f t="shared" si="6"/>
        <v>0.125</v>
      </c>
      <c r="T87" s="7">
        <f t="shared" si="7"/>
        <v>0</v>
      </c>
      <c r="U87" s="8">
        <f t="shared" si="8"/>
        <v>0</v>
      </c>
    </row>
    <row r="88" spans="1:21" ht="15">
      <c r="A88" s="27">
        <v>83</v>
      </c>
      <c r="B88" s="1" t="s">
        <v>36</v>
      </c>
      <c r="C88" s="1" t="s">
        <v>26</v>
      </c>
      <c r="D88" s="26" t="s">
        <v>142</v>
      </c>
      <c r="E88" s="15">
        <v>104</v>
      </c>
      <c r="F88" s="17" t="s">
        <v>33</v>
      </c>
      <c r="G88" s="19" t="s">
        <v>824</v>
      </c>
      <c r="H88" s="20">
        <v>2.33</v>
      </c>
      <c r="I88" s="2"/>
      <c r="J88" s="2"/>
      <c r="K88" s="2"/>
      <c r="L88" s="2"/>
      <c r="M88" s="2"/>
      <c r="N88" s="2"/>
      <c r="O88" s="2"/>
      <c r="P88" s="2"/>
      <c r="Q88" s="2">
        <v>1</v>
      </c>
      <c r="R88" s="76">
        <f>'K doplnění'!$D$14</f>
        <v>0</v>
      </c>
      <c r="S88" s="6">
        <f>((H88*30.4167*I88)+(H88*21*J88)+(H88*4.3452*K88)+(H88*4.3452*L88)+(H88*4.3452*M88)+(H88*N88)+(H88*O88/3)+(H88*P88/6)+(H88*Q88/12))</f>
        <v>0.19416666666666668</v>
      </c>
      <c r="T88" s="7">
        <f t="shared" si="7"/>
        <v>0</v>
      </c>
      <c r="U88" s="8">
        <f t="shared" si="8"/>
        <v>0</v>
      </c>
    </row>
    <row r="89" spans="1:21" ht="15">
      <c r="A89" s="27">
        <v>84</v>
      </c>
      <c r="B89" s="1" t="s">
        <v>36</v>
      </c>
      <c r="C89" s="1" t="s">
        <v>26</v>
      </c>
      <c r="D89" s="26" t="s">
        <v>143</v>
      </c>
      <c r="E89" s="15">
        <v>104</v>
      </c>
      <c r="F89" s="16" t="s">
        <v>34</v>
      </c>
      <c r="G89" s="19" t="s">
        <v>824</v>
      </c>
      <c r="H89" s="20">
        <v>7.62</v>
      </c>
      <c r="I89" s="2"/>
      <c r="J89" s="2"/>
      <c r="K89" s="2"/>
      <c r="L89" s="2"/>
      <c r="M89" s="2"/>
      <c r="N89" s="2"/>
      <c r="O89" s="2"/>
      <c r="P89" s="2"/>
      <c r="Q89" s="2">
        <v>1</v>
      </c>
      <c r="R89" s="76">
        <f>'K doplnění'!$D$14</f>
        <v>0</v>
      </c>
      <c r="S89" s="6">
        <f aca="true" t="shared" si="12" ref="S89:S94">((H89*30.4167*I89)+(H89*21*J89)+(H89*4.3452*K89)+(H89*4.3452*L89)+(H89*4.3452*M89)+(H89*N89)+(H89*O89/3)+(H89*P89/6)+(H89*Q89/12))</f>
        <v>0.635</v>
      </c>
      <c r="T89" s="7">
        <f aca="true" t="shared" si="13" ref="T89:T95">S89*R89</f>
        <v>0</v>
      </c>
      <c r="U89" s="8">
        <f aca="true" t="shared" si="14" ref="U89:U95">12*T89</f>
        <v>0</v>
      </c>
    </row>
    <row r="90" spans="1:21" ht="15">
      <c r="A90" s="27">
        <v>85</v>
      </c>
      <c r="B90" s="1" t="s">
        <v>36</v>
      </c>
      <c r="C90" s="1" t="s">
        <v>26</v>
      </c>
      <c r="D90" s="26" t="s">
        <v>144</v>
      </c>
      <c r="E90" s="15">
        <v>103</v>
      </c>
      <c r="F90" s="16" t="s">
        <v>33</v>
      </c>
      <c r="G90" s="19" t="s">
        <v>824</v>
      </c>
      <c r="H90" s="20">
        <v>1.5</v>
      </c>
      <c r="I90" s="2"/>
      <c r="J90" s="2"/>
      <c r="K90" s="2"/>
      <c r="L90" s="2"/>
      <c r="M90" s="2"/>
      <c r="N90" s="2"/>
      <c r="O90" s="2"/>
      <c r="P90" s="2"/>
      <c r="Q90" s="2">
        <v>1</v>
      </c>
      <c r="R90" s="76">
        <f>'K doplnění'!$D$14</f>
        <v>0</v>
      </c>
      <c r="S90" s="6">
        <f t="shared" si="12"/>
        <v>0.125</v>
      </c>
      <c r="T90" s="7">
        <f t="shared" si="13"/>
        <v>0</v>
      </c>
      <c r="U90" s="8">
        <f t="shared" si="14"/>
        <v>0</v>
      </c>
    </row>
    <row r="91" spans="1:21" ht="15">
      <c r="A91" s="27">
        <v>86</v>
      </c>
      <c r="B91" s="1" t="s">
        <v>36</v>
      </c>
      <c r="C91" s="1" t="s">
        <v>26</v>
      </c>
      <c r="D91" s="26" t="s">
        <v>145</v>
      </c>
      <c r="E91" s="15">
        <v>103</v>
      </c>
      <c r="F91" s="16" t="s">
        <v>33</v>
      </c>
      <c r="G91" s="19" t="s">
        <v>824</v>
      </c>
      <c r="H91" s="20">
        <v>2.33</v>
      </c>
      <c r="I91" s="2"/>
      <c r="J91" s="2"/>
      <c r="K91" s="2"/>
      <c r="L91" s="2"/>
      <c r="M91" s="2"/>
      <c r="N91" s="2"/>
      <c r="O91" s="2"/>
      <c r="P91" s="2"/>
      <c r="Q91" s="2">
        <v>1</v>
      </c>
      <c r="R91" s="76">
        <f>'K doplnění'!$D$14</f>
        <v>0</v>
      </c>
      <c r="S91" s="6">
        <f t="shared" si="12"/>
        <v>0.19416666666666668</v>
      </c>
      <c r="T91" s="7">
        <f t="shared" si="13"/>
        <v>0</v>
      </c>
      <c r="U91" s="8">
        <f t="shared" si="14"/>
        <v>0</v>
      </c>
    </row>
    <row r="92" spans="1:21" ht="15">
      <c r="A92" s="27">
        <v>87</v>
      </c>
      <c r="B92" s="1" t="s">
        <v>36</v>
      </c>
      <c r="C92" s="1" t="s">
        <v>26</v>
      </c>
      <c r="D92" s="26" t="s">
        <v>146</v>
      </c>
      <c r="E92" s="15">
        <v>103</v>
      </c>
      <c r="F92" s="16" t="s">
        <v>34</v>
      </c>
      <c r="G92" s="19" t="s">
        <v>824</v>
      </c>
      <c r="H92" s="20">
        <v>8.28</v>
      </c>
      <c r="I92" s="2"/>
      <c r="J92" s="2"/>
      <c r="K92" s="2"/>
      <c r="L92" s="2"/>
      <c r="M92" s="2"/>
      <c r="N92" s="2"/>
      <c r="O92" s="2"/>
      <c r="P92" s="2"/>
      <c r="Q92" s="2">
        <v>1</v>
      </c>
      <c r="R92" s="76">
        <f>'K doplnění'!$D$14</f>
        <v>0</v>
      </c>
      <c r="S92" s="6">
        <f t="shared" si="12"/>
        <v>0.69</v>
      </c>
      <c r="T92" s="7">
        <f t="shared" si="13"/>
        <v>0</v>
      </c>
      <c r="U92" s="8">
        <f t="shared" si="14"/>
        <v>0</v>
      </c>
    </row>
    <row r="93" spans="1:21" ht="15">
      <c r="A93" s="27">
        <v>88</v>
      </c>
      <c r="B93" s="1" t="s">
        <v>36</v>
      </c>
      <c r="C93" s="1" t="s">
        <v>26</v>
      </c>
      <c r="D93" s="26" t="s">
        <v>147</v>
      </c>
      <c r="E93" s="15">
        <v>102</v>
      </c>
      <c r="F93" s="16" t="s">
        <v>33</v>
      </c>
      <c r="G93" s="19" t="s">
        <v>824</v>
      </c>
      <c r="H93" s="20">
        <v>1.5</v>
      </c>
      <c r="I93" s="2"/>
      <c r="J93" s="2"/>
      <c r="K93" s="2"/>
      <c r="L93" s="2"/>
      <c r="M93" s="2"/>
      <c r="N93" s="2"/>
      <c r="O93" s="2"/>
      <c r="P93" s="2"/>
      <c r="Q93" s="2">
        <v>1</v>
      </c>
      <c r="R93" s="76">
        <f>'K doplnění'!$D$14</f>
        <v>0</v>
      </c>
      <c r="S93" s="6">
        <f t="shared" si="12"/>
        <v>0.125</v>
      </c>
      <c r="T93" s="7">
        <f t="shared" si="13"/>
        <v>0</v>
      </c>
      <c r="U93" s="8">
        <f t="shared" si="14"/>
        <v>0</v>
      </c>
    </row>
    <row r="94" spans="1:21" ht="15">
      <c r="A94" s="27">
        <v>89</v>
      </c>
      <c r="B94" s="1" t="s">
        <v>36</v>
      </c>
      <c r="C94" s="1" t="s">
        <v>26</v>
      </c>
      <c r="D94" s="26" t="s">
        <v>148</v>
      </c>
      <c r="E94" s="15">
        <v>102</v>
      </c>
      <c r="F94" s="16" t="s">
        <v>33</v>
      </c>
      <c r="G94" s="19" t="s">
        <v>824</v>
      </c>
      <c r="H94" s="20">
        <v>2.33</v>
      </c>
      <c r="I94" s="2"/>
      <c r="J94" s="2"/>
      <c r="K94" s="2"/>
      <c r="L94" s="2"/>
      <c r="M94" s="2"/>
      <c r="N94" s="2"/>
      <c r="O94" s="2"/>
      <c r="P94" s="2"/>
      <c r="Q94" s="2">
        <v>1</v>
      </c>
      <c r="R94" s="76">
        <f>'K doplnění'!$D$14</f>
        <v>0</v>
      </c>
      <c r="S94" s="6">
        <f t="shared" si="12"/>
        <v>0.19416666666666668</v>
      </c>
      <c r="T94" s="7">
        <f t="shared" si="13"/>
        <v>0</v>
      </c>
      <c r="U94" s="8">
        <f t="shared" si="14"/>
        <v>0</v>
      </c>
    </row>
    <row r="95" spans="1:21" ht="15">
      <c r="A95" s="27">
        <v>90</v>
      </c>
      <c r="B95" s="1" t="s">
        <v>36</v>
      </c>
      <c r="C95" s="1" t="s">
        <v>26</v>
      </c>
      <c r="D95" s="26" t="s">
        <v>149</v>
      </c>
      <c r="E95" s="15">
        <v>102</v>
      </c>
      <c r="F95" s="17" t="s">
        <v>34</v>
      </c>
      <c r="G95" s="19" t="s">
        <v>824</v>
      </c>
      <c r="H95" s="20">
        <v>8.28</v>
      </c>
      <c r="I95" s="2"/>
      <c r="J95" s="2"/>
      <c r="K95" s="2"/>
      <c r="L95" s="2"/>
      <c r="M95" s="2"/>
      <c r="N95" s="2"/>
      <c r="O95" s="2"/>
      <c r="P95" s="2"/>
      <c r="Q95" s="2">
        <v>1</v>
      </c>
      <c r="R95" s="76">
        <f>'K doplnění'!$D$14</f>
        <v>0</v>
      </c>
      <c r="S95" s="6">
        <f>((H95*30.4167*I95)+(H95*21*J95)+(H95*4.3452*K95)+(H95*4.3452*L95)+(H95*4.3452*M95)+(H95*N95)+(H95*O95/3)+(H95*P95/6)+(H95*Q95/12))</f>
        <v>0.69</v>
      </c>
      <c r="T95" s="7">
        <f t="shared" si="13"/>
        <v>0</v>
      </c>
      <c r="U95" s="8">
        <f t="shared" si="14"/>
        <v>0</v>
      </c>
    </row>
    <row r="96" spans="1:21" ht="15">
      <c r="A96" s="27">
        <v>91</v>
      </c>
      <c r="B96" s="1" t="s">
        <v>36</v>
      </c>
      <c r="C96" s="1" t="s">
        <v>26</v>
      </c>
      <c r="D96" s="26" t="s">
        <v>150</v>
      </c>
      <c r="E96" s="15">
        <v>101</v>
      </c>
      <c r="F96" s="16" t="s">
        <v>33</v>
      </c>
      <c r="G96" s="19" t="s">
        <v>824</v>
      </c>
      <c r="H96" s="20">
        <v>1.5</v>
      </c>
      <c r="I96" s="2"/>
      <c r="J96" s="2"/>
      <c r="K96" s="2"/>
      <c r="L96" s="2"/>
      <c r="M96" s="2"/>
      <c r="N96" s="2"/>
      <c r="O96" s="2"/>
      <c r="P96" s="2"/>
      <c r="Q96" s="2">
        <v>1</v>
      </c>
      <c r="R96" s="76">
        <f>'K doplnění'!$D$14</f>
        <v>0</v>
      </c>
      <c r="S96" s="6">
        <f t="shared" si="6"/>
        <v>0.125</v>
      </c>
      <c r="T96" s="7">
        <f t="shared" si="7"/>
        <v>0</v>
      </c>
      <c r="U96" s="8">
        <f t="shared" si="8"/>
        <v>0</v>
      </c>
    </row>
    <row r="97" spans="1:21" ht="15">
      <c r="A97" s="27">
        <v>92</v>
      </c>
      <c r="B97" s="1" t="s">
        <v>36</v>
      </c>
      <c r="C97" s="1" t="s">
        <v>26</v>
      </c>
      <c r="D97" s="26" t="s">
        <v>151</v>
      </c>
      <c r="E97" s="15">
        <v>101</v>
      </c>
      <c r="F97" s="16" t="s">
        <v>33</v>
      </c>
      <c r="G97" s="19" t="s">
        <v>824</v>
      </c>
      <c r="H97" s="20">
        <v>2.33</v>
      </c>
      <c r="I97" s="2"/>
      <c r="J97" s="2"/>
      <c r="K97" s="2"/>
      <c r="L97" s="2"/>
      <c r="M97" s="2"/>
      <c r="N97" s="2"/>
      <c r="O97" s="2"/>
      <c r="P97" s="2"/>
      <c r="Q97" s="2">
        <v>1</v>
      </c>
      <c r="R97" s="76">
        <f>'K doplnění'!$D$14</f>
        <v>0</v>
      </c>
      <c r="S97" s="6">
        <f t="shared" si="6"/>
        <v>0.19416666666666668</v>
      </c>
      <c r="T97" s="7">
        <f t="shared" si="7"/>
        <v>0</v>
      </c>
      <c r="U97" s="8">
        <f t="shared" si="8"/>
        <v>0</v>
      </c>
    </row>
    <row r="98" spans="1:21" ht="15">
      <c r="A98" s="27">
        <v>93</v>
      </c>
      <c r="B98" s="1" t="s">
        <v>36</v>
      </c>
      <c r="C98" s="1" t="s">
        <v>26</v>
      </c>
      <c r="D98" s="26" t="s">
        <v>152</v>
      </c>
      <c r="E98" s="15">
        <v>101</v>
      </c>
      <c r="F98" s="16" t="s">
        <v>34</v>
      </c>
      <c r="G98" s="19" t="s">
        <v>824</v>
      </c>
      <c r="H98" s="20">
        <v>8.28</v>
      </c>
      <c r="I98" s="2"/>
      <c r="J98" s="2"/>
      <c r="K98" s="2"/>
      <c r="L98" s="2"/>
      <c r="M98" s="2"/>
      <c r="N98" s="2"/>
      <c r="O98" s="2"/>
      <c r="P98" s="2"/>
      <c r="Q98" s="2">
        <v>1</v>
      </c>
      <c r="R98" s="76">
        <f>'K doplnění'!$D$14</f>
        <v>0</v>
      </c>
      <c r="S98" s="6">
        <f t="shared" si="6"/>
        <v>0.69</v>
      </c>
      <c r="T98" s="7">
        <f t="shared" si="7"/>
        <v>0</v>
      </c>
      <c r="U98" s="8">
        <f t="shared" si="8"/>
        <v>0</v>
      </c>
    </row>
    <row r="99" spans="1:21" ht="15">
      <c r="A99" s="27">
        <v>94</v>
      </c>
      <c r="B99" s="1" t="s">
        <v>36</v>
      </c>
      <c r="C99" s="1" t="s">
        <v>26</v>
      </c>
      <c r="D99" s="26" t="s">
        <v>153</v>
      </c>
      <c r="E99" s="15" t="s">
        <v>164</v>
      </c>
      <c r="F99" s="16" t="s">
        <v>33</v>
      </c>
      <c r="G99" s="19" t="s">
        <v>30</v>
      </c>
      <c r="H99" s="20">
        <v>12.41</v>
      </c>
      <c r="I99" s="2"/>
      <c r="J99" s="2">
        <v>1</v>
      </c>
      <c r="K99" s="2"/>
      <c r="L99" s="2"/>
      <c r="M99" s="2"/>
      <c r="N99" s="2">
        <v>1</v>
      </c>
      <c r="O99" s="2"/>
      <c r="P99" s="2">
        <v>1</v>
      </c>
      <c r="Q99" s="2"/>
      <c r="R99" s="76">
        <f>'K doplnění'!$D$10</f>
        <v>0</v>
      </c>
      <c r="S99" s="6">
        <f t="shared" si="6"/>
        <v>275.08833333333337</v>
      </c>
      <c r="T99" s="7">
        <f t="shared" si="7"/>
        <v>0</v>
      </c>
      <c r="U99" s="8">
        <f t="shared" si="8"/>
        <v>0</v>
      </c>
    </row>
    <row r="100" spans="1:21" ht="15.75" thickBot="1">
      <c r="A100" s="27">
        <v>95</v>
      </c>
      <c r="B100" s="1" t="s">
        <v>36</v>
      </c>
      <c r="C100" s="1" t="s">
        <v>26</v>
      </c>
      <c r="D100" s="26" t="s">
        <v>154</v>
      </c>
      <c r="E100" s="15" t="s">
        <v>164</v>
      </c>
      <c r="F100" s="16" t="s">
        <v>33</v>
      </c>
      <c r="G100" s="19" t="s">
        <v>30</v>
      </c>
      <c r="H100" s="20">
        <v>12.41</v>
      </c>
      <c r="I100" s="2"/>
      <c r="J100" s="2">
        <v>1</v>
      </c>
      <c r="K100" s="2"/>
      <c r="L100" s="2"/>
      <c r="M100" s="2"/>
      <c r="N100" s="2">
        <v>1</v>
      </c>
      <c r="O100" s="2"/>
      <c r="P100" s="2">
        <v>1</v>
      </c>
      <c r="Q100" s="2"/>
      <c r="R100" s="76">
        <f>'K doplnění'!$D$10</f>
        <v>0</v>
      </c>
      <c r="S100" s="6">
        <f t="shared" si="6"/>
        <v>275.08833333333337</v>
      </c>
      <c r="T100" s="7">
        <f t="shared" si="7"/>
        <v>0</v>
      </c>
      <c r="U100" s="8">
        <f t="shared" si="8"/>
        <v>0</v>
      </c>
    </row>
    <row r="101" spans="1:21" ht="15.75" thickBot="1">
      <c r="A101" s="22" t="s">
        <v>19</v>
      </c>
      <c r="B101" s="23"/>
      <c r="C101" s="180" t="s">
        <v>854</v>
      </c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1"/>
      <c r="U101" s="24">
        <f>SUM(U6:U100)</f>
        <v>0</v>
      </c>
    </row>
    <row r="102" ht="15">
      <c r="B102" s="14"/>
    </row>
    <row r="104" ht="15">
      <c r="B104" s="14"/>
    </row>
    <row r="105" ht="15">
      <c r="B105" s="14"/>
    </row>
    <row r="106" ht="15">
      <c r="B106" s="14"/>
    </row>
    <row r="107" ht="15">
      <c r="B107" s="14"/>
    </row>
    <row r="108" ht="15">
      <c r="B108" s="14"/>
    </row>
    <row r="109" ht="15">
      <c r="B109" s="14"/>
    </row>
    <row r="110" ht="15">
      <c r="B110" s="14"/>
    </row>
    <row r="111" ht="15">
      <c r="B111" s="14"/>
    </row>
    <row r="112" ht="15">
      <c r="B112" s="14"/>
    </row>
    <row r="113" ht="15">
      <c r="B113" s="14"/>
    </row>
    <row r="114" ht="15">
      <c r="B114" s="14"/>
    </row>
    <row r="115" ht="15">
      <c r="B115" s="14"/>
    </row>
    <row r="116" ht="15">
      <c r="B116" s="14"/>
    </row>
    <row r="117" ht="15">
      <c r="B117" s="14"/>
    </row>
    <row r="118" ht="15">
      <c r="B118" s="14"/>
    </row>
    <row r="119" ht="15">
      <c r="B119" s="14"/>
    </row>
    <row r="120" ht="15">
      <c r="B120" s="14"/>
    </row>
    <row r="121" ht="15">
      <c r="B121" s="14"/>
    </row>
    <row r="122" ht="15">
      <c r="B122" s="14"/>
    </row>
    <row r="123" ht="15">
      <c r="B123" s="14"/>
    </row>
    <row r="124" ht="15">
      <c r="B124" s="14"/>
    </row>
    <row r="125" ht="15">
      <c r="B125" s="14"/>
    </row>
    <row r="126" ht="15">
      <c r="B126" s="14"/>
    </row>
    <row r="127" ht="15">
      <c r="B127" s="14"/>
    </row>
    <row r="128" ht="15">
      <c r="B128" s="14"/>
    </row>
    <row r="129" ht="15">
      <c r="B129" s="14"/>
    </row>
    <row r="130" ht="15">
      <c r="B130" s="14"/>
    </row>
    <row r="131" ht="15">
      <c r="B131" s="14"/>
    </row>
    <row r="132" ht="15">
      <c r="B132" s="14"/>
    </row>
    <row r="133" ht="15">
      <c r="B133" s="14"/>
    </row>
    <row r="134" ht="15">
      <c r="B134" s="14"/>
    </row>
    <row r="135" ht="15">
      <c r="B135" s="14"/>
    </row>
    <row r="136" ht="15">
      <c r="B136" s="14"/>
    </row>
    <row r="137" ht="15">
      <c r="B137" s="14"/>
    </row>
    <row r="138" ht="15">
      <c r="B138" s="14"/>
    </row>
    <row r="139" ht="15">
      <c r="B139" s="14"/>
    </row>
    <row r="140" ht="15">
      <c r="B140" s="14"/>
    </row>
    <row r="141" ht="15">
      <c r="B141" s="14"/>
    </row>
    <row r="142" ht="15">
      <c r="B142" s="14"/>
    </row>
    <row r="143" ht="15">
      <c r="B143" s="14"/>
    </row>
    <row r="144" ht="15">
      <c r="B144" s="14"/>
    </row>
    <row r="145" ht="15">
      <c r="B145" s="14"/>
    </row>
    <row r="146" ht="15">
      <c r="B146" s="14"/>
    </row>
    <row r="147" ht="15">
      <c r="B147" s="14"/>
    </row>
    <row r="148" ht="15">
      <c r="B148" s="14"/>
    </row>
    <row r="149" ht="15">
      <c r="B149" s="14"/>
    </row>
    <row r="150" ht="15">
      <c r="B150" s="14"/>
    </row>
    <row r="151" ht="15">
      <c r="B151" s="14"/>
    </row>
    <row r="152" ht="15">
      <c r="B152" s="14"/>
    </row>
    <row r="153" ht="15">
      <c r="B153" s="14"/>
    </row>
    <row r="154" ht="15">
      <c r="B154" s="14"/>
    </row>
    <row r="155" ht="15">
      <c r="B155" s="14"/>
    </row>
    <row r="156" ht="15">
      <c r="B156" s="14"/>
    </row>
    <row r="157" ht="15">
      <c r="B157" s="14"/>
    </row>
    <row r="158" ht="15">
      <c r="B158" s="14"/>
    </row>
    <row r="159" ht="15">
      <c r="B159" s="14"/>
    </row>
    <row r="160" ht="15">
      <c r="B160" s="14"/>
    </row>
    <row r="161" ht="15">
      <c r="B161" s="14"/>
    </row>
    <row r="162" ht="15">
      <c r="B162" s="14"/>
    </row>
    <row r="163" ht="15">
      <c r="B163" s="14"/>
    </row>
    <row r="164" ht="15">
      <c r="B164" s="14"/>
    </row>
    <row r="165" ht="15">
      <c r="B165" s="14"/>
    </row>
    <row r="166" ht="15">
      <c r="B166" s="14"/>
    </row>
    <row r="167" ht="15">
      <c r="B167" s="14"/>
    </row>
    <row r="168" ht="15">
      <c r="B168" s="14"/>
    </row>
    <row r="169" ht="15">
      <c r="B169" s="14"/>
    </row>
    <row r="170" ht="15">
      <c r="B170" s="14"/>
    </row>
    <row r="171" ht="15">
      <c r="B171" s="14"/>
    </row>
    <row r="172" ht="15">
      <c r="B172" s="14"/>
    </row>
    <row r="173" ht="15">
      <c r="B173" s="14"/>
    </row>
    <row r="174" ht="15">
      <c r="B174" s="14"/>
    </row>
    <row r="175" ht="15">
      <c r="B175" s="14"/>
    </row>
    <row r="176" ht="15">
      <c r="B176" s="14"/>
    </row>
    <row r="177" ht="15">
      <c r="B177" s="14"/>
    </row>
    <row r="178" ht="15">
      <c r="B178" s="14"/>
    </row>
    <row r="179" ht="15">
      <c r="B179" s="14"/>
    </row>
    <row r="180" ht="15">
      <c r="B180" s="14"/>
    </row>
    <row r="181" ht="15">
      <c r="B181" s="14"/>
    </row>
    <row r="182" ht="15">
      <c r="B182" s="14"/>
    </row>
    <row r="183" ht="15">
      <c r="B183" s="14"/>
    </row>
    <row r="184" ht="15">
      <c r="B184" s="14"/>
    </row>
    <row r="185" ht="15">
      <c r="B185" s="14"/>
    </row>
    <row r="186" ht="15">
      <c r="B186" s="14"/>
    </row>
    <row r="187" ht="15">
      <c r="B187" s="14"/>
    </row>
    <row r="188" ht="15">
      <c r="B188" s="14"/>
    </row>
    <row r="189" ht="15">
      <c r="B189" s="14"/>
    </row>
    <row r="190" ht="15">
      <c r="B190" s="14"/>
    </row>
    <row r="191" ht="15">
      <c r="B191" s="14"/>
    </row>
    <row r="192" ht="15">
      <c r="B192" s="14"/>
    </row>
    <row r="193" ht="15">
      <c r="B193" s="14"/>
    </row>
    <row r="194" ht="15">
      <c r="B194" s="14"/>
    </row>
    <row r="195" ht="15">
      <c r="B195" s="14"/>
    </row>
    <row r="196" ht="15">
      <c r="B196" s="14"/>
    </row>
    <row r="197" ht="15">
      <c r="B197" s="14"/>
    </row>
    <row r="198" ht="15">
      <c r="B198" s="14"/>
    </row>
    <row r="199" ht="15">
      <c r="B199" s="14"/>
    </row>
    <row r="200" ht="15">
      <c r="B200" s="14"/>
    </row>
    <row r="201" ht="15">
      <c r="B201" s="14"/>
    </row>
    <row r="202" ht="15">
      <c r="B202" s="14"/>
    </row>
    <row r="203" ht="15">
      <c r="B203" s="14"/>
    </row>
    <row r="204" ht="15">
      <c r="B204" s="14"/>
    </row>
    <row r="205" ht="15">
      <c r="B205" s="14"/>
    </row>
    <row r="206" ht="15">
      <c r="B206" s="14"/>
    </row>
    <row r="207" ht="15">
      <c r="B207" s="14"/>
    </row>
    <row r="208" ht="15">
      <c r="B208" s="14"/>
    </row>
    <row r="209" ht="15">
      <c r="B209" s="14"/>
    </row>
    <row r="210" ht="15">
      <c r="B210" s="14"/>
    </row>
    <row r="211" ht="15">
      <c r="B211" s="14"/>
    </row>
    <row r="212" ht="15">
      <c r="B212" s="14"/>
    </row>
    <row r="213" ht="15">
      <c r="B213" s="14"/>
    </row>
    <row r="214" ht="15">
      <c r="B214" s="14"/>
    </row>
    <row r="215" ht="15">
      <c r="B215" s="14"/>
    </row>
    <row r="216" ht="15">
      <c r="B216" s="14"/>
    </row>
    <row r="217" ht="15">
      <c r="B217" s="14"/>
    </row>
    <row r="218" ht="15">
      <c r="B218" s="14"/>
    </row>
    <row r="219" ht="15">
      <c r="B219" s="14"/>
    </row>
    <row r="220" ht="15">
      <c r="B220" s="14"/>
    </row>
    <row r="221" ht="15">
      <c r="B221" s="14"/>
    </row>
    <row r="222" ht="15">
      <c r="B222" s="14"/>
    </row>
    <row r="223" ht="15">
      <c r="B223" s="14"/>
    </row>
    <row r="224" ht="15">
      <c r="B224" s="14"/>
    </row>
    <row r="225" ht="15">
      <c r="B225" s="14"/>
    </row>
    <row r="226" ht="15">
      <c r="B226" s="14"/>
    </row>
    <row r="227" ht="15">
      <c r="B227" s="14"/>
    </row>
    <row r="228" ht="15">
      <c r="B228" s="14"/>
    </row>
    <row r="229" ht="15">
      <c r="B229" s="14"/>
    </row>
    <row r="230" ht="15">
      <c r="B230" s="14"/>
    </row>
    <row r="231" ht="15">
      <c r="B231" s="14"/>
    </row>
    <row r="232" ht="15">
      <c r="B232" s="14"/>
    </row>
    <row r="233" ht="15">
      <c r="B233" s="14"/>
    </row>
    <row r="234" ht="15">
      <c r="B234" s="14"/>
    </row>
    <row r="235" ht="15">
      <c r="B235" s="14"/>
    </row>
    <row r="236" ht="15">
      <c r="B236" s="14"/>
    </row>
    <row r="237" ht="15">
      <c r="B237" s="14"/>
    </row>
    <row r="238" ht="15">
      <c r="B238" s="14"/>
    </row>
    <row r="239" ht="15">
      <c r="B239" s="14"/>
    </row>
    <row r="240" ht="15">
      <c r="B240" s="14"/>
    </row>
    <row r="241" ht="15">
      <c r="B241" s="14"/>
    </row>
    <row r="242" ht="15">
      <c r="B242" s="14"/>
    </row>
    <row r="243" ht="15">
      <c r="B243" s="14"/>
    </row>
    <row r="244" ht="15">
      <c r="B244" s="14"/>
    </row>
    <row r="245" ht="15">
      <c r="B245" s="14"/>
    </row>
    <row r="246" ht="15">
      <c r="B246" s="14"/>
    </row>
    <row r="247" ht="15">
      <c r="B247" s="14"/>
    </row>
    <row r="248" ht="15">
      <c r="B248" s="14"/>
    </row>
    <row r="249" ht="15">
      <c r="B249" s="14"/>
    </row>
    <row r="250" ht="15">
      <c r="B250" s="14"/>
    </row>
    <row r="251" ht="15">
      <c r="B251" s="14"/>
    </row>
    <row r="252" ht="15">
      <c r="B252" s="14"/>
    </row>
    <row r="253" ht="15">
      <c r="B253" s="14"/>
    </row>
    <row r="254" ht="15">
      <c r="B254" s="14"/>
    </row>
    <row r="255" ht="15">
      <c r="B255" s="14"/>
    </row>
    <row r="256" ht="15">
      <c r="B256" s="14"/>
    </row>
    <row r="257" ht="15">
      <c r="B257" s="14"/>
    </row>
    <row r="258" ht="15">
      <c r="B258" s="14"/>
    </row>
    <row r="259" ht="15">
      <c r="B259" s="14"/>
    </row>
    <row r="260" ht="15">
      <c r="B260" s="14"/>
    </row>
    <row r="261" ht="15">
      <c r="B261" s="14"/>
    </row>
    <row r="262" ht="15">
      <c r="B262" s="14"/>
    </row>
    <row r="263" ht="15">
      <c r="B263" s="14"/>
    </row>
    <row r="264" ht="15">
      <c r="B264" s="14"/>
    </row>
    <row r="265" ht="15">
      <c r="B265" s="14"/>
    </row>
    <row r="266" ht="15">
      <c r="B266" s="14"/>
    </row>
    <row r="267" ht="15">
      <c r="B267" s="14"/>
    </row>
    <row r="268" ht="15">
      <c r="B268" s="14"/>
    </row>
    <row r="269" ht="15">
      <c r="B269" s="14"/>
    </row>
    <row r="270" ht="15">
      <c r="B270" s="14"/>
    </row>
    <row r="271" ht="15">
      <c r="B271" s="14"/>
    </row>
    <row r="272" ht="15">
      <c r="B272" s="14"/>
    </row>
    <row r="273" ht="15">
      <c r="B273" s="14"/>
    </row>
    <row r="274" ht="15">
      <c r="B274" s="14"/>
    </row>
    <row r="275" ht="15">
      <c r="B275" s="14"/>
    </row>
    <row r="276" ht="15">
      <c r="B276" s="14"/>
    </row>
    <row r="277" ht="15">
      <c r="B277" s="14"/>
    </row>
    <row r="278" ht="15">
      <c r="B278" s="14"/>
    </row>
    <row r="279" ht="15">
      <c r="B279" s="14"/>
    </row>
    <row r="280" ht="15">
      <c r="B280" s="14"/>
    </row>
    <row r="281" ht="15">
      <c r="B281" s="14"/>
    </row>
    <row r="282" ht="15">
      <c r="B282" s="14"/>
    </row>
    <row r="283" ht="15">
      <c r="B283" s="14"/>
    </row>
    <row r="284" ht="15">
      <c r="B284" s="14"/>
    </row>
    <row r="285" ht="15">
      <c r="B285" s="14"/>
    </row>
    <row r="286" ht="15">
      <c r="B286" s="14"/>
    </row>
    <row r="287" ht="15">
      <c r="B287" s="14"/>
    </row>
    <row r="288" ht="15">
      <c r="B288" s="14"/>
    </row>
    <row r="289" ht="15">
      <c r="B289" s="14"/>
    </row>
    <row r="290" ht="15">
      <c r="B290" s="14"/>
    </row>
    <row r="291" ht="15">
      <c r="B291" s="14"/>
    </row>
    <row r="292" ht="15">
      <c r="B292" s="14"/>
    </row>
    <row r="293" ht="15">
      <c r="B293" s="14"/>
    </row>
    <row r="294" ht="15">
      <c r="B294" s="14"/>
    </row>
    <row r="295" ht="15">
      <c r="B295" s="14"/>
    </row>
    <row r="296" ht="15">
      <c r="B296" s="14"/>
    </row>
    <row r="297" ht="15">
      <c r="B297" s="14"/>
    </row>
    <row r="298" ht="15">
      <c r="B298" s="14"/>
    </row>
    <row r="299" ht="15">
      <c r="B299" s="14"/>
    </row>
    <row r="300" ht="15">
      <c r="B300" s="14"/>
    </row>
    <row r="301" ht="15">
      <c r="B301" s="14"/>
    </row>
    <row r="302" ht="15">
      <c r="B302" s="14"/>
    </row>
    <row r="303" ht="15">
      <c r="B303" s="14"/>
    </row>
    <row r="304" ht="15">
      <c r="B304" s="14"/>
    </row>
    <row r="305" ht="15">
      <c r="B305" s="14"/>
    </row>
    <row r="306" ht="15">
      <c r="B306" s="14"/>
    </row>
    <row r="307" ht="15">
      <c r="B307" s="14"/>
    </row>
    <row r="308" ht="15">
      <c r="B308" s="14"/>
    </row>
    <row r="309" ht="15">
      <c r="B309" s="14"/>
    </row>
    <row r="310" ht="15">
      <c r="B310" s="14"/>
    </row>
    <row r="311" ht="15">
      <c r="B311" s="14"/>
    </row>
    <row r="312" ht="15">
      <c r="B312" s="14"/>
    </row>
    <row r="313" ht="15">
      <c r="B313" s="14"/>
    </row>
    <row r="314" ht="15">
      <c r="B314" s="14"/>
    </row>
  </sheetData>
  <sheetProtection algorithmName="SHA-512" hashValue="jiaKr7VLLDP1VZslkbznblfQ29Y0dQGQfloPxo4JcAU9AZ8Be5X7eGv7ss5cxkTAzXBM+HzjDovvRzRumCcRcw==" saltValue="gRYAMTgJkHwX3njbygD2Cg==" spinCount="100000" sheet="1" selectLockedCells="1"/>
  <mergeCells count="22">
    <mergeCell ref="U3:U5"/>
    <mergeCell ref="T3:T5"/>
    <mergeCell ref="R3:R5"/>
    <mergeCell ref="S3:S5"/>
    <mergeCell ref="I4:J4"/>
    <mergeCell ref="K4:L4"/>
    <mergeCell ref="M4:M5"/>
    <mergeCell ref="N4:N5"/>
    <mergeCell ref="O4:O5"/>
    <mergeCell ref="P4:P5"/>
    <mergeCell ref="I3:Q3"/>
    <mergeCell ref="Q4:Q5"/>
    <mergeCell ref="C101:T101"/>
    <mergeCell ref="A1:F1"/>
    <mergeCell ref="F3:F5"/>
    <mergeCell ref="G3:G5"/>
    <mergeCell ref="H3:H5"/>
    <mergeCell ref="A3:A5"/>
    <mergeCell ref="B3:B5"/>
    <mergeCell ref="D3:D5"/>
    <mergeCell ref="C3:C5"/>
    <mergeCell ref="E3:E5"/>
  </mergeCells>
  <printOptions/>
  <pageMargins left="0.25" right="0.25" top="0.75" bottom="0.75" header="0.3" footer="0.3"/>
  <pageSetup fitToHeight="0" fitToWidth="0" horizontalDpi="600" verticalDpi="600" orientation="landscape" paperSize="8" r:id="rId1"/>
  <headerFooter>
    <oddHeader>&amp;LZápadočeská univerzita v Plzni&amp;RPříloha 2 a</oddHeader>
    <oddFooter>&amp;CZápadočeská univerzita v Plzni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1"/>
  <sheetViews>
    <sheetView zoomScalePageLayoutView="85" workbookViewId="0" topLeftCell="A58">
      <selection activeCell="G42" sqref="G42"/>
    </sheetView>
  </sheetViews>
  <sheetFormatPr defaultColWidth="9.140625" defaultRowHeight="15"/>
  <cols>
    <col min="5" max="5" width="18.7109375" style="0" bestFit="1" customWidth="1"/>
    <col min="13" max="13" width="8.28125" style="0" customWidth="1"/>
    <col min="14" max="14" width="8.00390625" style="0" customWidth="1"/>
    <col min="15" max="15" width="7.7109375" style="0" customWidth="1"/>
    <col min="16" max="16" width="8.57421875" style="0" customWidth="1"/>
    <col min="17" max="17" width="7.140625" style="0" customWidth="1"/>
    <col min="20" max="20" width="13.00390625" style="0" customWidth="1"/>
    <col min="21" max="21" width="11.8515625" style="0" customWidth="1"/>
  </cols>
  <sheetData>
    <row r="1" spans="1:21" ht="21">
      <c r="A1" s="56" t="s">
        <v>170</v>
      </c>
      <c r="B1" s="56"/>
      <c r="C1" s="56"/>
      <c r="D1" s="56"/>
      <c r="E1" s="56"/>
      <c r="F1" s="56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ht="15.75" thickBot="1">
      <c r="A2" t="s">
        <v>855</v>
      </c>
    </row>
    <row r="3" spans="1:21" ht="15" customHeight="1">
      <c r="A3" s="166" t="s">
        <v>20</v>
      </c>
      <c r="B3" s="169" t="s">
        <v>24</v>
      </c>
      <c r="C3" s="158" t="s">
        <v>0</v>
      </c>
      <c r="D3" s="175" t="s">
        <v>53</v>
      </c>
      <c r="E3" s="158" t="s">
        <v>1</v>
      </c>
      <c r="F3" s="158" t="s">
        <v>2</v>
      </c>
      <c r="G3" s="158" t="s">
        <v>3</v>
      </c>
      <c r="H3" s="158" t="s">
        <v>4</v>
      </c>
      <c r="I3" s="158" t="s">
        <v>5</v>
      </c>
      <c r="J3" s="158"/>
      <c r="K3" s="158"/>
      <c r="L3" s="158"/>
      <c r="M3" s="158"/>
      <c r="N3" s="158"/>
      <c r="O3" s="158"/>
      <c r="P3" s="158"/>
      <c r="Q3" s="159"/>
      <c r="R3" s="158" t="s">
        <v>6</v>
      </c>
      <c r="S3" s="158" t="s">
        <v>7</v>
      </c>
      <c r="T3" s="158" t="s">
        <v>8</v>
      </c>
      <c r="U3" s="148" t="s">
        <v>22</v>
      </c>
    </row>
    <row r="4" spans="1:21" ht="15">
      <c r="A4" s="167"/>
      <c r="B4" s="170"/>
      <c r="C4" s="152"/>
      <c r="D4" s="178"/>
      <c r="E4" s="152"/>
      <c r="F4" s="152"/>
      <c r="G4" s="152"/>
      <c r="H4" s="152"/>
      <c r="I4" s="151" t="s">
        <v>9</v>
      </c>
      <c r="J4" s="151"/>
      <c r="K4" s="151" t="s">
        <v>10</v>
      </c>
      <c r="L4" s="151"/>
      <c r="M4" s="152" t="s">
        <v>11</v>
      </c>
      <c r="N4" s="152" t="s">
        <v>12</v>
      </c>
      <c r="O4" s="154" t="s">
        <v>13</v>
      </c>
      <c r="P4" s="154" t="s">
        <v>18</v>
      </c>
      <c r="Q4" s="156" t="s">
        <v>23</v>
      </c>
      <c r="R4" s="152"/>
      <c r="S4" s="152"/>
      <c r="T4" s="152"/>
      <c r="U4" s="149"/>
    </row>
    <row r="5" spans="1:21" ht="15.75" thickBot="1">
      <c r="A5" s="168"/>
      <c r="B5" s="171"/>
      <c r="C5" s="153"/>
      <c r="D5" s="179"/>
      <c r="E5" s="153"/>
      <c r="F5" s="153"/>
      <c r="G5" s="153"/>
      <c r="H5" s="153"/>
      <c r="I5" s="52" t="s">
        <v>14</v>
      </c>
      <c r="J5" s="52" t="s">
        <v>15</v>
      </c>
      <c r="K5" s="53" t="s">
        <v>16</v>
      </c>
      <c r="L5" s="53" t="s">
        <v>17</v>
      </c>
      <c r="M5" s="153"/>
      <c r="N5" s="153"/>
      <c r="O5" s="155"/>
      <c r="P5" s="155"/>
      <c r="Q5" s="157"/>
      <c r="R5" s="153"/>
      <c r="S5" s="153"/>
      <c r="T5" s="153"/>
      <c r="U5" s="150"/>
    </row>
    <row r="6" spans="1:21" ht="15">
      <c r="A6" s="27">
        <v>1</v>
      </c>
      <c r="B6" s="28" t="s">
        <v>36</v>
      </c>
      <c r="C6" s="28" t="s">
        <v>25</v>
      </c>
      <c r="D6" s="29" t="s">
        <v>176</v>
      </c>
      <c r="E6" s="30" t="s">
        <v>813</v>
      </c>
      <c r="F6" s="36" t="s">
        <v>33</v>
      </c>
      <c r="G6" s="31" t="s">
        <v>29</v>
      </c>
      <c r="H6" s="32">
        <v>17.55</v>
      </c>
      <c r="I6" s="21"/>
      <c r="J6" s="21">
        <v>1</v>
      </c>
      <c r="K6" s="21"/>
      <c r="L6" s="21"/>
      <c r="M6" s="21">
        <v>1</v>
      </c>
      <c r="N6" s="21"/>
      <c r="O6" s="21"/>
      <c r="P6" s="21"/>
      <c r="Q6" s="21">
        <v>1</v>
      </c>
      <c r="R6" s="76">
        <f>'K doplnění'!$D$7</f>
        <v>0</v>
      </c>
      <c r="S6" s="33">
        <f aca="true" t="shared" si="0" ref="S6:S66">((H6*30.4167*I6)+(H6*21*J6)+(H6*4.3452*K6)+(H6*4.3452*L6)+(H6*4.3452*M6)+(H6*N6)+(H6*O6/3)+(H6*P6/6)+(H6*Q6/12))</f>
        <v>446.27076</v>
      </c>
      <c r="T6" s="34">
        <f aca="true" t="shared" si="1" ref="T6:T66">S6*R6</f>
        <v>0</v>
      </c>
      <c r="U6" s="35">
        <f aca="true" t="shared" si="2" ref="U6:U66">12*T6</f>
        <v>0</v>
      </c>
    </row>
    <row r="7" spans="1:21" ht="15">
      <c r="A7" s="27">
        <v>2</v>
      </c>
      <c r="B7" s="1" t="s">
        <v>36</v>
      </c>
      <c r="C7" s="28" t="s">
        <v>25</v>
      </c>
      <c r="D7" s="29" t="s">
        <v>177</v>
      </c>
      <c r="E7" s="15" t="s">
        <v>32</v>
      </c>
      <c r="F7" s="16" t="s">
        <v>33</v>
      </c>
      <c r="G7" s="31" t="s">
        <v>29</v>
      </c>
      <c r="H7" s="20">
        <v>46.05</v>
      </c>
      <c r="I7" s="2"/>
      <c r="J7" s="2">
        <v>1</v>
      </c>
      <c r="K7" s="2"/>
      <c r="L7" s="2"/>
      <c r="M7" s="2">
        <v>1</v>
      </c>
      <c r="N7" s="2"/>
      <c r="O7" s="2"/>
      <c r="P7" s="2"/>
      <c r="Q7" s="21">
        <v>1</v>
      </c>
      <c r="R7" s="76">
        <f>'K doplnění'!$D$7</f>
        <v>0</v>
      </c>
      <c r="S7" s="6">
        <f t="shared" si="0"/>
        <v>1170.98396</v>
      </c>
      <c r="T7" s="7">
        <f t="shared" si="1"/>
        <v>0</v>
      </c>
      <c r="U7" s="8">
        <f t="shared" si="2"/>
        <v>0</v>
      </c>
    </row>
    <row r="8" spans="1:21" ht="15">
      <c r="A8" s="27">
        <v>3</v>
      </c>
      <c r="B8" s="1" t="s">
        <v>36</v>
      </c>
      <c r="C8" s="28" t="s">
        <v>25</v>
      </c>
      <c r="D8" s="29" t="s">
        <v>178</v>
      </c>
      <c r="E8" s="15" t="s">
        <v>32</v>
      </c>
      <c r="F8" s="16" t="s">
        <v>33</v>
      </c>
      <c r="G8" s="31" t="s">
        <v>29</v>
      </c>
      <c r="H8" s="20">
        <v>11.97</v>
      </c>
      <c r="I8" s="2"/>
      <c r="J8" s="2">
        <v>1</v>
      </c>
      <c r="K8" s="2"/>
      <c r="L8" s="2"/>
      <c r="M8" s="2">
        <v>1</v>
      </c>
      <c r="N8" s="2"/>
      <c r="O8" s="2"/>
      <c r="P8" s="2"/>
      <c r="Q8" s="21">
        <v>1</v>
      </c>
      <c r="R8" s="76">
        <f>'K doplnění'!$D$7</f>
        <v>0</v>
      </c>
      <c r="S8" s="6">
        <f t="shared" si="0"/>
        <v>304.379544</v>
      </c>
      <c r="T8" s="7">
        <f t="shared" si="1"/>
        <v>0</v>
      </c>
      <c r="U8" s="8">
        <f t="shared" si="2"/>
        <v>0</v>
      </c>
    </row>
    <row r="9" spans="1:21" ht="15">
      <c r="A9" s="27">
        <v>4</v>
      </c>
      <c r="B9" s="1" t="s">
        <v>36</v>
      </c>
      <c r="C9" s="28" t="s">
        <v>25</v>
      </c>
      <c r="D9" s="29" t="s">
        <v>179</v>
      </c>
      <c r="E9" s="15" t="s">
        <v>813</v>
      </c>
      <c r="F9" s="16" t="s">
        <v>33</v>
      </c>
      <c r="G9" s="31" t="s">
        <v>29</v>
      </c>
      <c r="H9" s="20">
        <v>17.55</v>
      </c>
      <c r="I9" s="2"/>
      <c r="J9" s="2">
        <v>1</v>
      </c>
      <c r="K9" s="2"/>
      <c r="L9" s="2"/>
      <c r="M9" s="2">
        <v>1</v>
      </c>
      <c r="N9" s="2"/>
      <c r="O9" s="2"/>
      <c r="P9" s="2"/>
      <c r="Q9" s="21">
        <v>1</v>
      </c>
      <c r="R9" s="76">
        <f>'K doplnění'!$D$7</f>
        <v>0</v>
      </c>
      <c r="S9" s="6">
        <f t="shared" si="0"/>
        <v>446.27076</v>
      </c>
      <c r="T9" s="7">
        <f t="shared" si="1"/>
        <v>0</v>
      </c>
      <c r="U9" s="8">
        <f t="shared" si="2"/>
        <v>0</v>
      </c>
    </row>
    <row r="10" spans="1:21" ht="15">
      <c r="A10" s="27">
        <v>5</v>
      </c>
      <c r="B10" s="1" t="s">
        <v>36</v>
      </c>
      <c r="C10" s="28" t="s">
        <v>25</v>
      </c>
      <c r="D10" s="29" t="s">
        <v>180</v>
      </c>
      <c r="E10" s="15" t="s">
        <v>32</v>
      </c>
      <c r="F10" s="16" t="s">
        <v>33</v>
      </c>
      <c r="G10" s="31" t="s">
        <v>29</v>
      </c>
      <c r="H10" s="20">
        <v>46.05</v>
      </c>
      <c r="I10" s="2"/>
      <c r="J10" s="2">
        <v>1</v>
      </c>
      <c r="K10" s="2"/>
      <c r="L10" s="2"/>
      <c r="M10" s="2">
        <v>1</v>
      </c>
      <c r="N10" s="2"/>
      <c r="O10" s="2"/>
      <c r="P10" s="2"/>
      <c r="Q10" s="21">
        <v>1</v>
      </c>
      <c r="R10" s="76">
        <f>'K doplnění'!$D$7</f>
        <v>0</v>
      </c>
      <c r="S10" s="6">
        <f t="shared" si="0"/>
        <v>1170.98396</v>
      </c>
      <c r="T10" s="7">
        <f t="shared" si="1"/>
        <v>0</v>
      </c>
      <c r="U10" s="8">
        <f t="shared" si="2"/>
        <v>0</v>
      </c>
    </row>
    <row r="11" spans="1:21" ht="15">
      <c r="A11" s="27">
        <v>6</v>
      </c>
      <c r="B11" s="1" t="s">
        <v>36</v>
      </c>
      <c r="C11" s="28" t="s">
        <v>25</v>
      </c>
      <c r="D11" s="26" t="s">
        <v>181</v>
      </c>
      <c r="E11" s="15">
        <v>236</v>
      </c>
      <c r="F11" s="16" t="s">
        <v>33</v>
      </c>
      <c r="G11" s="19" t="s">
        <v>824</v>
      </c>
      <c r="H11" s="20">
        <v>1.5</v>
      </c>
      <c r="I11" s="2"/>
      <c r="J11" s="2"/>
      <c r="K11" s="2"/>
      <c r="L11" s="2"/>
      <c r="M11" s="2"/>
      <c r="N11" s="2"/>
      <c r="O11" s="2"/>
      <c r="P11" s="2"/>
      <c r="Q11" s="2">
        <v>1</v>
      </c>
      <c r="R11" s="76">
        <f>'K doplnění'!$D$14</f>
        <v>0</v>
      </c>
      <c r="S11" s="6">
        <f t="shared" si="0"/>
        <v>0.125</v>
      </c>
      <c r="T11" s="7">
        <f t="shared" si="1"/>
        <v>0</v>
      </c>
      <c r="U11" s="8">
        <f t="shared" si="2"/>
        <v>0</v>
      </c>
    </row>
    <row r="12" spans="1:21" ht="15">
      <c r="A12" s="27">
        <v>7</v>
      </c>
      <c r="B12" s="1" t="s">
        <v>36</v>
      </c>
      <c r="C12" s="28" t="s">
        <v>25</v>
      </c>
      <c r="D12" s="26" t="s">
        <v>182</v>
      </c>
      <c r="E12" s="15">
        <v>236</v>
      </c>
      <c r="F12" s="16" t="s">
        <v>33</v>
      </c>
      <c r="G12" s="19" t="s">
        <v>824</v>
      </c>
      <c r="H12" s="20">
        <v>2.33</v>
      </c>
      <c r="I12" s="2"/>
      <c r="J12" s="2"/>
      <c r="K12" s="2"/>
      <c r="L12" s="2"/>
      <c r="M12" s="2"/>
      <c r="N12" s="2"/>
      <c r="O12" s="2"/>
      <c r="P12" s="2"/>
      <c r="Q12" s="2">
        <v>1</v>
      </c>
      <c r="R12" s="76">
        <f>'K doplnění'!$D$14</f>
        <v>0</v>
      </c>
      <c r="S12" s="6">
        <f t="shared" si="0"/>
        <v>0.19416666666666668</v>
      </c>
      <c r="T12" s="7">
        <f t="shared" si="1"/>
        <v>0</v>
      </c>
      <c r="U12" s="8">
        <f t="shared" si="2"/>
        <v>0</v>
      </c>
    </row>
    <row r="13" spans="1:21" ht="15">
      <c r="A13" s="27">
        <v>8</v>
      </c>
      <c r="B13" s="1" t="s">
        <v>36</v>
      </c>
      <c r="C13" s="28" t="s">
        <v>25</v>
      </c>
      <c r="D13" s="26" t="s">
        <v>183</v>
      </c>
      <c r="E13" s="15">
        <v>236</v>
      </c>
      <c r="F13" s="16" t="s">
        <v>34</v>
      </c>
      <c r="G13" s="19" t="s">
        <v>824</v>
      </c>
      <c r="H13" s="20">
        <v>8.28</v>
      </c>
      <c r="I13" s="2"/>
      <c r="J13" s="2"/>
      <c r="K13" s="2"/>
      <c r="L13" s="2"/>
      <c r="M13" s="2"/>
      <c r="N13" s="2"/>
      <c r="O13" s="2"/>
      <c r="P13" s="2"/>
      <c r="Q13" s="2">
        <v>1</v>
      </c>
      <c r="R13" s="76">
        <f>'K doplnění'!$D$14</f>
        <v>0</v>
      </c>
      <c r="S13" s="6">
        <f t="shared" si="0"/>
        <v>0.69</v>
      </c>
      <c r="T13" s="7">
        <f t="shared" si="1"/>
        <v>0</v>
      </c>
      <c r="U13" s="8">
        <f t="shared" si="2"/>
        <v>0</v>
      </c>
    </row>
    <row r="14" spans="1:21" ht="15">
      <c r="A14" s="27">
        <v>9</v>
      </c>
      <c r="B14" s="1" t="s">
        <v>36</v>
      </c>
      <c r="C14" s="28" t="s">
        <v>25</v>
      </c>
      <c r="D14" s="26" t="s">
        <v>184</v>
      </c>
      <c r="E14" s="15">
        <v>235</v>
      </c>
      <c r="F14" s="16" t="s">
        <v>33</v>
      </c>
      <c r="G14" s="19" t="s">
        <v>824</v>
      </c>
      <c r="H14" s="20">
        <v>1.5</v>
      </c>
      <c r="I14" s="2"/>
      <c r="J14" s="2"/>
      <c r="K14" s="2"/>
      <c r="L14" s="2"/>
      <c r="M14" s="2"/>
      <c r="N14" s="2"/>
      <c r="O14" s="2"/>
      <c r="P14" s="2"/>
      <c r="Q14" s="2">
        <v>1</v>
      </c>
      <c r="R14" s="76">
        <f>'K doplnění'!$D$14</f>
        <v>0</v>
      </c>
      <c r="S14" s="6">
        <f t="shared" si="0"/>
        <v>0.125</v>
      </c>
      <c r="T14" s="7">
        <f t="shared" si="1"/>
        <v>0</v>
      </c>
      <c r="U14" s="8">
        <f t="shared" si="2"/>
        <v>0</v>
      </c>
    </row>
    <row r="15" spans="1:21" ht="15">
      <c r="A15" s="27">
        <v>10</v>
      </c>
      <c r="B15" s="1" t="s">
        <v>36</v>
      </c>
      <c r="C15" s="28" t="s">
        <v>25</v>
      </c>
      <c r="D15" s="26" t="s">
        <v>185</v>
      </c>
      <c r="E15" s="15">
        <v>235</v>
      </c>
      <c r="F15" s="16" t="s">
        <v>33</v>
      </c>
      <c r="G15" s="19" t="s">
        <v>824</v>
      </c>
      <c r="H15" s="20">
        <v>2.33</v>
      </c>
      <c r="I15" s="2"/>
      <c r="J15" s="2"/>
      <c r="K15" s="2"/>
      <c r="L15" s="2"/>
      <c r="M15" s="2"/>
      <c r="N15" s="2"/>
      <c r="O15" s="2"/>
      <c r="P15" s="2"/>
      <c r="Q15" s="2">
        <v>1</v>
      </c>
      <c r="R15" s="76">
        <f>'K doplnění'!$D$14</f>
        <v>0</v>
      </c>
      <c r="S15" s="6">
        <f t="shared" si="0"/>
        <v>0.19416666666666668</v>
      </c>
      <c r="T15" s="7">
        <f t="shared" si="1"/>
        <v>0</v>
      </c>
      <c r="U15" s="8">
        <f t="shared" si="2"/>
        <v>0</v>
      </c>
    </row>
    <row r="16" spans="1:21" ht="15">
      <c r="A16" s="27">
        <v>11</v>
      </c>
      <c r="B16" s="1" t="s">
        <v>36</v>
      </c>
      <c r="C16" s="28" t="s">
        <v>25</v>
      </c>
      <c r="D16" s="26" t="s">
        <v>186</v>
      </c>
      <c r="E16" s="15">
        <v>235</v>
      </c>
      <c r="F16" s="16" t="s">
        <v>34</v>
      </c>
      <c r="G16" s="19" t="s">
        <v>824</v>
      </c>
      <c r="H16" s="20">
        <v>8.28</v>
      </c>
      <c r="I16" s="2"/>
      <c r="J16" s="2"/>
      <c r="K16" s="2"/>
      <c r="L16" s="2"/>
      <c r="M16" s="2"/>
      <c r="N16" s="2"/>
      <c r="O16" s="2"/>
      <c r="P16" s="2"/>
      <c r="Q16" s="2">
        <v>1</v>
      </c>
      <c r="R16" s="76">
        <f>'K doplnění'!$D$14</f>
        <v>0</v>
      </c>
      <c r="S16" s="6">
        <f t="shared" si="0"/>
        <v>0.69</v>
      </c>
      <c r="T16" s="7">
        <f t="shared" si="1"/>
        <v>0</v>
      </c>
      <c r="U16" s="8">
        <f t="shared" si="2"/>
        <v>0</v>
      </c>
    </row>
    <row r="17" spans="1:21" ht="15">
      <c r="A17" s="27">
        <v>12</v>
      </c>
      <c r="B17" s="1" t="s">
        <v>36</v>
      </c>
      <c r="C17" s="28" t="s">
        <v>25</v>
      </c>
      <c r="D17" s="26" t="s">
        <v>187</v>
      </c>
      <c r="E17" s="15">
        <v>234</v>
      </c>
      <c r="F17" s="16" t="s">
        <v>33</v>
      </c>
      <c r="G17" s="19" t="s">
        <v>824</v>
      </c>
      <c r="H17" s="20">
        <v>1.5</v>
      </c>
      <c r="I17" s="2"/>
      <c r="J17" s="2"/>
      <c r="K17" s="2"/>
      <c r="L17" s="2"/>
      <c r="M17" s="2"/>
      <c r="N17" s="2"/>
      <c r="O17" s="2"/>
      <c r="P17" s="2"/>
      <c r="Q17" s="2">
        <v>1</v>
      </c>
      <c r="R17" s="76">
        <f>'K doplnění'!$D$14</f>
        <v>0</v>
      </c>
      <c r="S17" s="6">
        <f t="shared" si="0"/>
        <v>0.125</v>
      </c>
      <c r="T17" s="7">
        <f t="shared" si="1"/>
        <v>0</v>
      </c>
      <c r="U17" s="8">
        <f t="shared" si="2"/>
        <v>0</v>
      </c>
    </row>
    <row r="18" spans="1:21" ht="15">
      <c r="A18" s="27">
        <v>13</v>
      </c>
      <c r="B18" s="1" t="s">
        <v>36</v>
      </c>
      <c r="C18" s="28" t="s">
        <v>25</v>
      </c>
      <c r="D18" s="26" t="s">
        <v>188</v>
      </c>
      <c r="E18" s="15">
        <v>234</v>
      </c>
      <c r="F18" s="16" t="s">
        <v>33</v>
      </c>
      <c r="G18" s="19" t="s">
        <v>824</v>
      </c>
      <c r="H18" s="20">
        <v>2.33</v>
      </c>
      <c r="I18" s="2"/>
      <c r="J18" s="2"/>
      <c r="K18" s="2"/>
      <c r="L18" s="2"/>
      <c r="M18" s="2"/>
      <c r="N18" s="2"/>
      <c r="O18" s="2"/>
      <c r="P18" s="2"/>
      <c r="Q18" s="2">
        <v>1</v>
      </c>
      <c r="R18" s="76">
        <f>'K doplnění'!$D$14</f>
        <v>0</v>
      </c>
      <c r="S18" s="6">
        <f t="shared" si="0"/>
        <v>0.19416666666666668</v>
      </c>
      <c r="T18" s="7">
        <f t="shared" si="1"/>
        <v>0</v>
      </c>
      <c r="U18" s="8">
        <f t="shared" si="2"/>
        <v>0</v>
      </c>
    </row>
    <row r="19" spans="1:21" ht="15">
      <c r="A19" s="27">
        <v>14</v>
      </c>
      <c r="B19" s="1" t="s">
        <v>36</v>
      </c>
      <c r="C19" s="28" t="s">
        <v>25</v>
      </c>
      <c r="D19" s="26" t="s">
        <v>189</v>
      </c>
      <c r="E19" s="15">
        <v>234</v>
      </c>
      <c r="F19" s="16" t="s">
        <v>34</v>
      </c>
      <c r="G19" s="19" t="s">
        <v>824</v>
      </c>
      <c r="H19" s="20">
        <v>8.28</v>
      </c>
      <c r="I19" s="2"/>
      <c r="J19" s="2"/>
      <c r="K19" s="2"/>
      <c r="L19" s="2"/>
      <c r="M19" s="2"/>
      <c r="N19" s="2"/>
      <c r="O19" s="2"/>
      <c r="P19" s="2"/>
      <c r="Q19" s="2">
        <v>1</v>
      </c>
      <c r="R19" s="76">
        <f>'K doplnění'!$D$14</f>
        <v>0</v>
      </c>
      <c r="S19" s="6">
        <f t="shared" si="0"/>
        <v>0.69</v>
      </c>
      <c r="T19" s="7">
        <f t="shared" si="1"/>
        <v>0</v>
      </c>
      <c r="U19" s="8">
        <f t="shared" si="2"/>
        <v>0</v>
      </c>
    </row>
    <row r="20" spans="1:21" ht="15">
      <c r="A20" s="27">
        <v>15</v>
      </c>
      <c r="B20" s="1" t="s">
        <v>36</v>
      </c>
      <c r="C20" s="28" t="s">
        <v>25</v>
      </c>
      <c r="D20" s="26" t="s">
        <v>190</v>
      </c>
      <c r="E20" s="15">
        <v>233</v>
      </c>
      <c r="F20" s="16" t="s">
        <v>33</v>
      </c>
      <c r="G20" s="19" t="s">
        <v>824</v>
      </c>
      <c r="H20" s="20">
        <v>1.5</v>
      </c>
      <c r="I20" s="2"/>
      <c r="J20" s="2"/>
      <c r="K20" s="2"/>
      <c r="L20" s="2"/>
      <c r="M20" s="2"/>
      <c r="N20" s="2"/>
      <c r="O20" s="2"/>
      <c r="P20" s="2"/>
      <c r="Q20" s="2">
        <v>1</v>
      </c>
      <c r="R20" s="76">
        <f>'K doplnění'!$D$14</f>
        <v>0</v>
      </c>
      <c r="S20" s="6">
        <f t="shared" si="0"/>
        <v>0.125</v>
      </c>
      <c r="T20" s="7">
        <f t="shared" si="1"/>
        <v>0</v>
      </c>
      <c r="U20" s="8">
        <f t="shared" si="2"/>
        <v>0</v>
      </c>
    </row>
    <row r="21" spans="1:21" ht="15">
      <c r="A21" s="27">
        <v>16</v>
      </c>
      <c r="B21" s="1" t="s">
        <v>36</v>
      </c>
      <c r="C21" s="28" t="s">
        <v>25</v>
      </c>
      <c r="D21" s="26" t="s">
        <v>191</v>
      </c>
      <c r="E21" s="15">
        <v>233</v>
      </c>
      <c r="F21" s="16" t="s">
        <v>33</v>
      </c>
      <c r="G21" s="19" t="s">
        <v>824</v>
      </c>
      <c r="H21" s="20">
        <v>2.33</v>
      </c>
      <c r="I21" s="2"/>
      <c r="J21" s="2"/>
      <c r="K21" s="2"/>
      <c r="L21" s="2"/>
      <c r="M21" s="2"/>
      <c r="N21" s="2"/>
      <c r="O21" s="2"/>
      <c r="P21" s="2"/>
      <c r="Q21" s="2">
        <v>1</v>
      </c>
      <c r="R21" s="76">
        <f>'K doplnění'!$D$14</f>
        <v>0</v>
      </c>
      <c r="S21" s="6">
        <f t="shared" si="0"/>
        <v>0.19416666666666668</v>
      </c>
      <c r="T21" s="7">
        <f t="shared" si="1"/>
        <v>0</v>
      </c>
      <c r="U21" s="8">
        <f t="shared" si="2"/>
        <v>0</v>
      </c>
    </row>
    <row r="22" spans="1:21" ht="15">
      <c r="A22" s="27">
        <v>17</v>
      </c>
      <c r="B22" s="1" t="s">
        <v>36</v>
      </c>
      <c r="C22" s="28" t="s">
        <v>25</v>
      </c>
      <c r="D22" s="26" t="s">
        <v>192</v>
      </c>
      <c r="E22" s="15">
        <v>233</v>
      </c>
      <c r="F22" s="16" t="s">
        <v>34</v>
      </c>
      <c r="G22" s="19" t="s">
        <v>824</v>
      </c>
      <c r="H22" s="20">
        <v>7.62</v>
      </c>
      <c r="I22" s="2"/>
      <c r="J22" s="2"/>
      <c r="K22" s="2"/>
      <c r="L22" s="2"/>
      <c r="M22" s="2"/>
      <c r="N22" s="2"/>
      <c r="O22" s="2"/>
      <c r="P22" s="2"/>
      <c r="Q22" s="2">
        <v>1</v>
      </c>
      <c r="R22" s="76">
        <f>'K doplnění'!$D$14</f>
        <v>0</v>
      </c>
      <c r="S22" s="6">
        <f t="shared" si="0"/>
        <v>0.635</v>
      </c>
      <c r="T22" s="7">
        <f t="shared" si="1"/>
        <v>0</v>
      </c>
      <c r="U22" s="8">
        <f t="shared" si="2"/>
        <v>0</v>
      </c>
    </row>
    <row r="23" spans="1:21" ht="15">
      <c r="A23" s="27">
        <v>18</v>
      </c>
      <c r="B23" s="1" t="s">
        <v>36</v>
      </c>
      <c r="C23" s="28" t="s">
        <v>25</v>
      </c>
      <c r="D23" s="26" t="s">
        <v>193</v>
      </c>
      <c r="E23" s="15">
        <v>232</v>
      </c>
      <c r="F23" s="16" t="s">
        <v>33</v>
      </c>
      <c r="G23" s="19" t="s">
        <v>824</v>
      </c>
      <c r="H23" s="20">
        <v>1.5</v>
      </c>
      <c r="I23" s="2"/>
      <c r="J23" s="2"/>
      <c r="K23" s="2"/>
      <c r="L23" s="2"/>
      <c r="M23" s="2"/>
      <c r="N23" s="2"/>
      <c r="O23" s="2"/>
      <c r="P23" s="2"/>
      <c r="Q23" s="2">
        <v>1</v>
      </c>
      <c r="R23" s="76">
        <f>'K doplnění'!$D$14</f>
        <v>0</v>
      </c>
      <c r="S23" s="6">
        <f t="shared" si="0"/>
        <v>0.125</v>
      </c>
      <c r="T23" s="7">
        <f t="shared" si="1"/>
        <v>0</v>
      </c>
      <c r="U23" s="8">
        <f t="shared" si="2"/>
        <v>0</v>
      </c>
    </row>
    <row r="24" spans="1:21" ht="15">
      <c r="A24" s="27">
        <v>19</v>
      </c>
      <c r="B24" s="1" t="s">
        <v>36</v>
      </c>
      <c r="C24" s="28" t="s">
        <v>25</v>
      </c>
      <c r="D24" s="26" t="s">
        <v>194</v>
      </c>
      <c r="E24" s="15">
        <v>232</v>
      </c>
      <c r="F24" s="16" t="s">
        <v>33</v>
      </c>
      <c r="G24" s="19" t="s">
        <v>824</v>
      </c>
      <c r="H24" s="20">
        <v>2.33</v>
      </c>
      <c r="I24" s="2"/>
      <c r="J24" s="2"/>
      <c r="K24" s="2"/>
      <c r="L24" s="2"/>
      <c r="M24" s="2"/>
      <c r="N24" s="2"/>
      <c r="O24" s="2"/>
      <c r="P24" s="2"/>
      <c r="Q24" s="2">
        <v>1</v>
      </c>
      <c r="R24" s="76">
        <f>'K doplnění'!$D$14</f>
        <v>0</v>
      </c>
      <c r="S24" s="6">
        <f t="shared" si="0"/>
        <v>0.19416666666666668</v>
      </c>
      <c r="T24" s="7">
        <f t="shared" si="1"/>
        <v>0</v>
      </c>
      <c r="U24" s="8">
        <f t="shared" si="2"/>
        <v>0</v>
      </c>
    </row>
    <row r="25" spans="1:21" ht="15">
      <c r="A25" s="27">
        <v>20</v>
      </c>
      <c r="B25" s="1" t="s">
        <v>36</v>
      </c>
      <c r="C25" s="28" t="s">
        <v>25</v>
      </c>
      <c r="D25" s="26" t="s">
        <v>195</v>
      </c>
      <c r="E25" s="15">
        <v>232</v>
      </c>
      <c r="F25" s="16" t="s">
        <v>34</v>
      </c>
      <c r="G25" s="19" t="s">
        <v>824</v>
      </c>
      <c r="H25" s="20">
        <v>8.28</v>
      </c>
      <c r="I25" s="2"/>
      <c r="J25" s="2"/>
      <c r="K25" s="2"/>
      <c r="L25" s="2"/>
      <c r="M25" s="2"/>
      <c r="N25" s="2"/>
      <c r="O25" s="2"/>
      <c r="P25" s="2"/>
      <c r="Q25" s="2">
        <v>1</v>
      </c>
      <c r="R25" s="76">
        <f>'K doplnění'!$D$14</f>
        <v>0</v>
      </c>
      <c r="S25" s="6">
        <f t="shared" si="0"/>
        <v>0.69</v>
      </c>
      <c r="T25" s="7">
        <f t="shared" si="1"/>
        <v>0</v>
      </c>
      <c r="U25" s="8">
        <f t="shared" si="2"/>
        <v>0</v>
      </c>
    </row>
    <row r="26" spans="1:21" ht="15">
      <c r="A26" s="27">
        <v>21</v>
      </c>
      <c r="B26" s="1" t="s">
        <v>36</v>
      </c>
      <c r="C26" s="28" t="s">
        <v>25</v>
      </c>
      <c r="D26" s="26" t="s">
        <v>196</v>
      </c>
      <c r="E26" s="15">
        <v>231</v>
      </c>
      <c r="F26" s="16" t="s">
        <v>33</v>
      </c>
      <c r="G26" s="19" t="s">
        <v>824</v>
      </c>
      <c r="H26" s="20">
        <v>1.5</v>
      </c>
      <c r="I26" s="2"/>
      <c r="J26" s="2"/>
      <c r="K26" s="2"/>
      <c r="L26" s="2"/>
      <c r="M26" s="2"/>
      <c r="N26" s="2"/>
      <c r="O26" s="2"/>
      <c r="P26" s="2"/>
      <c r="Q26" s="2">
        <v>1</v>
      </c>
      <c r="R26" s="76">
        <f>'K doplnění'!$D$14</f>
        <v>0</v>
      </c>
      <c r="S26" s="6">
        <f t="shared" si="0"/>
        <v>0.125</v>
      </c>
      <c r="T26" s="7">
        <f t="shared" si="1"/>
        <v>0</v>
      </c>
      <c r="U26" s="8">
        <f t="shared" si="2"/>
        <v>0</v>
      </c>
    </row>
    <row r="27" spans="1:21" ht="15">
      <c r="A27" s="27">
        <v>22</v>
      </c>
      <c r="B27" s="1" t="s">
        <v>36</v>
      </c>
      <c r="C27" s="28" t="s">
        <v>25</v>
      </c>
      <c r="D27" s="26" t="s">
        <v>197</v>
      </c>
      <c r="E27" s="15">
        <v>231</v>
      </c>
      <c r="F27" s="16" t="s">
        <v>33</v>
      </c>
      <c r="G27" s="19" t="s">
        <v>824</v>
      </c>
      <c r="H27" s="20">
        <v>2.33</v>
      </c>
      <c r="I27" s="2"/>
      <c r="J27" s="2"/>
      <c r="K27" s="2"/>
      <c r="L27" s="2"/>
      <c r="M27" s="2"/>
      <c r="N27" s="2"/>
      <c r="O27" s="2"/>
      <c r="P27" s="2"/>
      <c r="Q27" s="2">
        <v>1</v>
      </c>
      <c r="R27" s="76">
        <f>'K doplnění'!$D$14</f>
        <v>0</v>
      </c>
      <c r="S27" s="6">
        <f t="shared" si="0"/>
        <v>0.19416666666666668</v>
      </c>
      <c r="T27" s="7">
        <f t="shared" si="1"/>
        <v>0</v>
      </c>
      <c r="U27" s="8">
        <f t="shared" si="2"/>
        <v>0</v>
      </c>
    </row>
    <row r="28" spans="1:21" ht="15">
      <c r="A28" s="27">
        <v>23</v>
      </c>
      <c r="B28" s="1" t="s">
        <v>36</v>
      </c>
      <c r="C28" s="28" t="s">
        <v>25</v>
      </c>
      <c r="D28" s="26" t="s">
        <v>198</v>
      </c>
      <c r="E28" s="15">
        <v>231</v>
      </c>
      <c r="F28" s="16" t="s">
        <v>34</v>
      </c>
      <c r="G28" s="19" t="s">
        <v>824</v>
      </c>
      <c r="H28" s="20">
        <v>8.28</v>
      </c>
      <c r="I28" s="2"/>
      <c r="J28" s="2"/>
      <c r="K28" s="2"/>
      <c r="L28" s="2"/>
      <c r="M28" s="2"/>
      <c r="N28" s="2"/>
      <c r="O28" s="2"/>
      <c r="P28" s="2"/>
      <c r="Q28" s="2">
        <v>1</v>
      </c>
      <c r="R28" s="76">
        <f>'K doplnění'!$D$14</f>
        <v>0</v>
      </c>
      <c r="S28" s="6">
        <f t="shared" si="0"/>
        <v>0.69</v>
      </c>
      <c r="T28" s="7">
        <f t="shared" si="1"/>
        <v>0</v>
      </c>
      <c r="U28" s="8">
        <f t="shared" si="2"/>
        <v>0</v>
      </c>
    </row>
    <row r="29" spans="1:21" ht="15">
      <c r="A29" s="27">
        <v>24</v>
      </c>
      <c r="B29" s="1" t="s">
        <v>36</v>
      </c>
      <c r="C29" s="28" t="s">
        <v>25</v>
      </c>
      <c r="D29" s="26" t="s">
        <v>199</v>
      </c>
      <c r="E29" s="15">
        <v>230</v>
      </c>
      <c r="F29" s="16" t="s">
        <v>33</v>
      </c>
      <c r="G29" s="19" t="s">
        <v>824</v>
      </c>
      <c r="H29" s="20">
        <v>1.5</v>
      </c>
      <c r="I29" s="2"/>
      <c r="J29" s="2"/>
      <c r="K29" s="2"/>
      <c r="L29" s="2"/>
      <c r="M29" s="2"/>
      <c r="N29" s="2"/>
      <c r="O29" s="2"/>
      <c r="P29" s="2"/>
      <c r="Q29" s="2">
        <v>1</v>
      </c>
      <c r="R29" s="76">
        <f>'K doplnění'!$D$14</f>
        <v>0</v>
      </c>
      <c r="S29" s="6">
        <f t="shared" si="0"/>
        <v>0.125</v>
      </c>
      <c r="T29" s="7">
        <f t="shared" si="1"/>
        <v>0</v>
      </c>
      <c r="U29" s="8">
        <f t="shared" si="2"/>
        <v>0</v>
      </c>
    </row>
    <row r="30" spans="1:21" ht="15">
      <c r="A30" s="27">
        <v>25</v>
      </c>
      <c r="B30" s="1" t="s">
        <v>36</v>
      </c>
      <c r="C30" s="28" t="s">
        <v>25</v>
      </c>
      <c r="D30" s="26" t="s">
        <v>200</v>
      </c>
      <c r="E30" s="15">
        <v>230</v>
      </c>
      <c r="F30" s="16" t="s">
        <v>33</v>
      </c>
      <c r="G30" s="19" t="s">
        <v>824</v>
      </c>
      <c r="H30" s="20">
        <v>2.33</v>
      </c>
      <c r="I30" s="2"/>
      <c r="J30" s="2"/>
      <c r="K30" s="2"/>
      <c r="L30" s="2"/>
      <c r="M30" s="2"/>
      <c r="N30" s="2"/>
      <c r="O30" s="2"/>
      <c r="P30" s="2"/>
      <c r="Q30" s="2">
        <v>1</v>
      </c>
      <c r="R30" s="76">
        <f>'K doplnění'!$D$14</f>
        <v>0</v>
      </c>
      <c r="S30" s="6">
        <f t="shared" si="0"/>
        <v>0.19416666666666668</v>
      </c>
      <c r="T30" s="7">
        <f t="shared" si="1"/>
        <v>0</v>
      </c>
      <c r="U30" s="8">
        <f t="shared" si="2"/>
        <v>0</v>
      </c>
    </row>
    <row r="31" spans="1:21" ht="15">
      <c r="A31" s="27">
        <v>26</v>
      </c>
      <c r="B31" s="1" t="s">
        <v>36</v>
      </c>
      <c r="C31" s="28" t="s">
        <v>25</v>
      </c>
      <c r="D31" s="26" t="s">
        <v>201</v>
      </c>
      <c r="E31" s="15">
        <v>230</v>
      </c>
      <c r="F31" s="16" t="s">
        <v>34</v>
      </c>
      <c r="G31" s="19" t="s">
        <v>824</v>
      </c>
      <c r="H31" s="20">
        <v>8.28</v>
      </c>
      <c r="I31" s="2"/>
      <c r="J31" s="2"/>
      <c r="K31" s="2"/>
      <c r="L31" s="2"/>
      <c r="M31" s="2"/>
      <c r="N31" s="2"/>
      <c r="O31" s="2"/>
      <c r="P31" s="2"/>
      <c r="Q31" s="2">
        <v>1</v>
      </c>
      <c r="R31" s="76">
        <f>'K doplnění'!$D$14</f>
        <v>0</v>
      </c>
      <c r="S31" s="6">
        <f t="shared" si="0"/>
        <v>0.69</v>
      </c>
      <c r="T31" s="7">
        <f t="shared" si="1"/>
        <v>0</v>
      </c>
      <c r="U31" s="8">
        <f t="shared" si="2"/>
        <v>0</v>
      </c>
    </row>
    <row r="32" spans="1:21" ht="15">
      <c r="A32" s="27">
        <v>27</v>
      </c>
      <c r="B32" s="1" t="s">
        <v>36</v>
      </c>
      <c r="C32" s="28" t="s">
        <v>25</v>
      </c>
      <c r="D32" s="26" t="s">
        <v>202</v>
      </c>
      <c r="E32" s="15">
        <v>229</v>
      </c>
      <c r="F32" s="16" t="s">
        <v>33</v>
      </c>
      <c r="G32" s="19" t="s">
        <v>824</v>
      </c>
      <c r="H32" s="20">
        <v>1.5</v>
      </c>
      <c r="I32" s="2"/>
      <c r="J32" s="2"/>
      <c r="K32" s="2"/>
      <c r="L32" s="2"/>
      <c r="M32" s="2"/>
      <c r="N32" s="2"/>
      <c r="O32" s="2"/>
      <c r="P32" s="2"/>
      <c r="Q32" s="2">
        <v>1</v>
      </c>
      <c r="R32" s="76">
        <f>'K doplnění'!$D$14</f>
        <v>0</v>
      </c>
      <c r="S32" s="6">
        <f t="shared" si="0"/>
        <v>0.125</v>
      </c>
      <c r="T32" s="7">
        <f t="shared" si="1"/>
        <v>0</v>
      </c>
      <c r="U32" s="8">
        <f t="shared" si="2"/>
        <v>0</v>
      </c>
    </row>
    <row r="33" spans="1:21" ht="15">
      <c r="A33" s="27">
        <v>28</v>
      </c>
      <c r="B33" s="1" t="s">
        <v>36</v>
      </c>
      <c r="C33" s="28" t="s">
        <v>25</v>
      </c>
      <c r="D33" s="26" t="s">
        <v>203</v>
      </c>
      <c r="E33" s="15">
        <v>229</v>
      </c>
      <c r="F33" s="16" t="s">
        <v>33</v>
      </c>
      <c r="G33" s="19" t="s">
        <v>824</v>
      </c>
      <c r="H33" s="20">
        <v>2.33</v>
      </c>
      <c r="I33" s="2"/>
      <c r="J33" s="2"/>
      <c r="K33" s="2"/>
      <c r="L33" s="2"/>
      <c r="M33" s="2"/>
      <c r="N33" s="2"/>
      <c r="O33" s="2"/>
      <c r="P33" s="2"/>
      <c r="Q33" s="2">
        <v>1</v>
      </c>
      <c r="R33" s="76">
        <f>'K doplnění'!$D$14</f>
        <v>0</v>
      </c>
      <c r="S33" s="6">
        <f t="shared" si="0"/>
        <v>0.19416666666666668</v>
      </c>
      <c r="T33" s="7">
        <f t="shared" si="1"/>
        <v>0</v>
      </c>
      <c r="U33" s="8">
        <f t="shared" si="2"/>
        <v>0</v>
      </c>
    </row>
    <row r="34" spans="1:21" ht="15">
      <c r="A34" s="27">
        <v>29</v>
      </c>
      <c r="B34" s="1" t="s">
        <v>36</v>
      </c>
      <c r="C34" s="28" t="s">
        <v>25</v>
      </c>
      <c r="D34" s="26" t="s">
        <v>204</v>
      </c>
      <c r="E34" s="15">
        <v>229</v>
      </c>
      <c r="F34" s="16" t="s">
        <v>34</v>
      </c>
      <c r="G34" s="19" t="s">
        <v>824</v>
      </c>
      <c r="H34" s="20">
        <v>8.28</v>
      </c>
      <c r="I34" s="2"/>
      <c r="J34" s="2"/>
      <c r="K34" s="2"/>
      <c r="L34" s="2"/>
      <c r="M34" s="2"/>
      <c r="N34" s="2"/>
      <c r="O34" s="2"/>
      <c r="P34" s="2"/>
      <c r="Q34" s="2">
        <v>1</v>
      </c>
      <c r="R34" s="76">
        <f>'K doplnění'!$D$14</f>
        <v>0</v>
      </c>
      <c r="S34" s="6">
        <f t="shared" si="0"/>
        <v>0.69</v>
      </c>
      <c r="T34" s="7">
        <f t="shared" si="1"/>
        <v>0</v>
      </c>
      <c r="U34" s="8">
        <f t="shared" si="2"/>
        <v>0</v>
      </c>
    </row>
    <row r="35" spans="1:21" ht="15">
      <c r="A35" s="27">
        <v>30</v>
      </c>
      <c r="B35" s="1" t="s">
        <v>36</v>
      </c>
      <c r="C35" s="28" t="s">
        <v>25</v>
      </c>
      <c r="D35" s="26" t="s">
        <v>205</v>
      </c>
      <c r="E35" s="15" t="s">
        <v>271</v>
      </c>
      <c r="F35" s="16" t="s">
        <v>33</v>
      </c>
      <c r="G35" s="19" t="s">
        <v>824</v>
      </c>
      <c r="H35" s="20">
        <v>2.78</v>
      </c>
      <c r="I35" s="2"/>
      <c r="J35" s="2"/>
      <c r="K35" s="2"/>
      <c r="L35" s="2"/>
      <c r="M35" s="2"/>
      <c r="N35" s="2"/>
      <c r="O35" s="2"/>
      <c r="P35" s="2"/>
      <c r="Q35" s="2">
        <v>1</v>
      </c>
      <c r="R35" s="76">
        <f>'K doplnění'!$D$14</f>
        <v>0</v>
      </c>
      <c r="S35" s="6">
        <f t="shared" si="0"/>
        <v>0.23166666666666666</v>
      </c>
      <c r="T35" s="7">
        <f t="shared" si="1"/>
        <v>0</v>
      </c>
      <c r="U35" s="8">
        <f t="shared" si="2"/>
        <v>0</v>
      </c>
    </row>
    <row r="36" spans="1:21" ht="15">
      <c r="A36" s="27">
        <v>31</v>
      </c>
      <c r="B36" s="1" t="s">
        <v>36</v>
      </c>
      <c r="C36" s="28" t="s">
        <v>25</v>
      </c>
      <c r="D36" s="26" t="s">
        <v>206</v>
      </c>
      <c r="E36" s="15" t="s">
        <v>271</v>
      </c>
      <c r="F36" s="16" t="s">
        <v>33</v>
      </c>
      <c r="G36" s="19" t="s">
        <v>824</v>
      </c>
      <c r="H36" s="20">
        <v>3.16</v>
      </c>
      <c r="I36" s="2"/>
      <c r="J36" s="2"/>
      <c r="K36" s="2"/>
      <c r="L36" s="2"/>
      <c r="M36" s="2"/>
      <c r="N36" s="2"/>
      <c r="O36" s="2"/>
      <c r="P36" s="2"/>
      <c r="Q36" s="2">
        <v>1</v>
      </c>
      <c r="R36" s="76">
        <f>'K doplnění'!$D$14</f>
        <v>0</v>
      </c>
      <c r="S36" s="6">
        <f t="shared" si="0"/>
        <v>0.26333333333333336</v>
      </c>
      <c r="T36" s="7">
        <f t="shared" si="1"/>
        <v>0</v>
      </c>
      <c r="U36" s="8">
        <f t="shared" si="2"/>
        <v>0</v>
      </c>
    </row>
    <row r="37" spans="1:21" ht="15">
      <c r="A37" s="27">
        <v>32</v>
      </c>
      <c r="B37" s="1" t="s">
        <v>36</v>
      </c>
      <c r="C37" s="28" t="s">
        <v>25</v>
      </c>
      <c r="D37" s="26" t="s">
        <v>207</v>
      </c>
      <c r="E37" s="15">
        <v>228</v>
      </c>
      <c r="F37" s="16" t="s">
        <v>34</v>
      </c>
      <c r="G37" s="19" t="s">
        <v>824</v>
      </c>
      <c r="H37" s="20">
        <v>21.23</v>
      </c>
      <c r="I37" s="2"/>
      <c r="J37" s="2"/>
      <c r="K37" s="2"/>
      <c r="L37" s="2"/>
      <c r="M37" s="2"/>
      <c r="N37" s="2"/>
      <c r="O37" s="2"/>
      <c r="P37" s="2"/>
      <c r="Q37" s="2">
        <v>1</v>
      </c>
      <c r="R37" s="76">
        <f>'K doplnění'!$D$14</f>
        <v>0</v>
      </c>
      <c r="S37" s="6">
        <f t="shared" si="0"/>
        <v>1.7691666666666668</v>
      </c>
      <c r="T37" s="7">
        <f t="shared" si="1"/>
        <v>0</v>
      </c>
      <c r="U37" s="8">
        <f t="shared" si="2"/>
        <v>0</v>
      </c>
    </row>
    <row r="38" spans="1:21" ht="15">
      <c r="A38" s="27">
        <v>33</v>
      </c>
      <c r="B38" s="1" t="s">
        <v>36</v>
      </c>
      <c r="C38" s="28" t="s">
        <v>25</v>
      </c>
      <c r="D38" s="26" t="s">
        <v>208</v>
      </c>
      <c r="E38" s="15">
        <v>227</v>
      </c>
      <c r="F38" s="16" t="s">
        <v>34</v>
      </c>
      <c r="G38" s="19" t="s">
        <v>824</v>
      </c>
      <c r="H38" s="20">
        <v>14.76</v>
      </c>
      <c r="I38" s="2"/>
      <c r="J38" s="2"/>
      <c r="K38" s="2"/>
      <c r="L38" s="2"/>
      <c r="M38" s="2"/>
      <c r="N38" s="2"/>
      <c r="O38" s="2"/>
      <c r="P38" s="2"/>
      <c r="Q38" s="2">
        <v>1</v>
      </c>
      <c r="R38" s="76">
        <f>'K doplnění'!$D$14</f>
        <v>0</v>
      </c>
      <c r="S38" s="6">
        <f t="shared" si="0"/>
        <v>1.23</v>
      </c>
      <c r="T38" s="7">
        <f t="shared" si="1"/>
        <v>0</v>
      </c>
      <c r="U38" s="8">
        <f t="shared" si="2"/>
        <v>0</v>
      </c>
    </row>
    <row r="39" spans="1:21" ht="15">
      <c r="A39" s="27">
        <v>34</v>
      </c>
      <c r="B39" s="1" t="s">
        <v>36</v>
      </c>
      <c r="C39" s="28" t="s">
        <v>25</v>
      </c>
      <c r="D39" s="26" t="s">
        <v>209</v>
      </c>
      <c r="E39" s="15" t="s">
        <v>272</v>
      </c>
      <c r="F39" s="16" t="s">
        <v>33</v>
      </c>
      <c r="G39" s="19" t="s">
        <v>824</v>
      </c>
      <c r="H39" s="20">
        <v>2.78</v>
      </c>
      <c r="I39" s="2"/>
      <c r="J39" s="2"/>
      <c r="K39" s="2"/>
      <c r="L39" s="2"/>
      <c r="M39" s="2"/>
      <c r="N39" s="2"/>
      <c r="O39" s="2"/>
      <c r="P39" s="2"/>
      <c r="Q39" s="2">
        <v>1</v>
      </c>
      <c r="R39" s="76">
        <f>'K doplnění'!$D$14</f>
        <v>0</v>
      </c>
      <c r="S39" s="6">
        <f t="shared" si="0"/>
        <v>0.23166666666666666</v>
      </c>
      <c r="T39" s="7">
        <f t="shared" si="1"/>
        <v>0</v>
      </c>
      <c r="U39" s="8">
        <f t="shared" si="2"/>
        <v>0</v>
      </c>
    </row>
    <row r="40" spans="1:21" ht="15">
      <c r="A40" s="27">
        <v>35</v>
      </c>
      <c r="B40" s="1" t="s">
        <v>36</v>
      </c>
      <c r="C40" s="28" t="s">
        <v>25</v>
      </c>
      <c r="D40" s="26" t="s">
        <v>210</v>
      </c>
      <c r="E40" s="15" t="s">
        <v>272</v>
      </c>
      <c r="F40" s="16" t="s">
        <v>33</v>
      </c>
      <c r="G40" s="19" t="s">
        <v>824</v>
      </c>
      <c r="H40" s="20">
        <v>3.16</v>
      </c>
      <c r="I40" s="2"/>
      <c r="J40" s="2"/>
      <c r="K40" s="2"/>
      <c r="L40" s="2"/>
      <c r="M40" s="2"/>
      <c r="N40" s="2"/>
      <c r="O40" s="2"/>
      <c r="P40" s="2"/>
      <c r="Q40" s="2">
        <v>1</v>
      </c>
      <c r="R40" s="76">
        <f>'K doplnění'!$D$14</f>
        <v>0</v>
      </c>
      <c r="S40" s="6">
        <f t="shared" si="0"/>
        <v>0.26333333333333336</v>
      </c>
      <c r="T40" s="7">
        <f t="shared" si="1"/>
        <v>0</v>
      </c>
      <c r="U40" s="8">
        <f t="shared" si="2"/>
        <v>0</v>
      </c>
    </row>
    <row r="41" spans="1:21" ht="15">
      <c r="A41" s="27">
        <v>36</v>
      </c>
      <c r="B41" s="1" t="s">
        <v>36</v>
      </c>
      <c r="C41" s="28" t="s">
        <v>25</v>
      </c>
      <c r="D41" s="26" t="s">
        <v>270</v>
      </c>
      <c r="E41" s="15">
        <v>226</v>
      </c>
      <c r="F41" s="16" t="s">
        <v>34</v>
      </c>
      <c r="G41" s="19" t="s">
        <v>824</v>
      </c>
      <c r="H41" s="20">
        <v>14.76</v>
      </c>
      <c r="I41" s="2"/>
      <c r="J41" s="2"/>
      <c r="K41" s="2"/>
      <c r="L41" s="2"/>
      <c r="M41" s="2"/>
      <c r="N41" s="2"/>
      <c r="O41" s="2"/>
      <c r="P41" s="2"/>
      <c r="Q41" s="2">
        <v>1</v>
      </c>
      <c r="R41" s="76">
        <f>'K doplnění'!$D$14</f>
        <v>0</v>
      </c>
      <c r="S41" s="6">
        <f t="shared" si="0"/>
        <v>1.23</v>
      </c>
      <c r="T41" s="7">
        <f t="shared" si="1"/>
        <v>0</v>
      </c>
      <c r="U41" s="8">
        <f t="shared" si="2"/>
        <v>0</v>
      </c>
    </row>
    <row r="42" spans="1:21" ht="15">
      <c r="A42" s="27">
        <v>37</v>
      </c>
      <c r="B42" s="1" t="s">
        <v>36</v>
      </c>
      <c r="C42" s="28" t="s">
        <v>25</v>
      </c>
      <c r="D42" s="26" t="s">
        <v>269</v>
      </c>
      <c r="E42" s="15">
        <v>225</v>
      </c>
      <c r="F42" s="16" t="s">
        <v>34</v>
      </c>
      <c r="G42" s="19" t="s">
        <v>824</v>
      </c>
      <c r="H42" s="20">
        <v>21.78</v>
      </c>
      <c r="I42" s="2"/>
      <c r="J42" s="2"/>
      <c r="K42" s="2"/>
      <c r="L42" s="2"/>
      <c r="M42" s="2"/>
      <c r="N42" s="2"/>
      <c r="O42" s="2"/>
      <c r="P42" s="2"/>
      <c r="Q42" s="2">
        <v>1</v>
      </c>
      <c r="R42" s="76">
        <f>'K doplnění'!$D$14</f>
        <v>0</v>
      </c>
      <c r="S42" s="6">
        <f t="shared" si="0"/>
        <v>1.8150000000000002</v>
      </c>
      <c r="T42" s="7">
        <f t="shared" si="1"/>
        <v>0</v>
      </c>
      <c r="U42" s="8">
        <f t="shared" si="2"/>
        <v>0</v>
      </c>
    </row>
    <row r="43" spans="1:21" ht="15">
      <c r="A43" s="27">
        <v>38</v>
      </c>
      <c r="B43" s="1" t="s">
        <v>36</v>
      </c>
      <c r="C43" s="28" t="s">
        <v>25</v>
      </c>
      <c r="D43" s="26" t="s">
        <v>268</v>
      </c>
      <c r="E43" s="15" t="s">
        <v>273</v>
      </c>
      <c r="F43" s="16" t="s">
        <v>33</v>
      </c>
      <c r="G43" s="19" t="s">
        <v>824</v>
      </c>
      <c r="H43" s="20">
        <v>2.78</v>
      </c>
      <c r="I43" s="2"/>
      <c r="J43" s="2"/>
      <c r="K43" s="2"/>
      <c r="L43" s="2"/>
      <c r="M43" s="2"/>
      <c r="N43" s="2"/>
      <c r="O43" s="2"/>
      <c r="P43" s="2"/>
      <c r="Q43" s="2">
        <v>1</v>
      </c>
      <c r="R43" s="76">
        <f>'K doplnění'!$D$14</f>
        <v>0</v>
      </c>
      <c r="S43" s="6">
        <f t="shared" si="0"/>
        <v>0.23166666666666666</v>
      </c>
      <c r="T43" s="7">
        <f t="shared" si="1"/>
        <v>0</v>
      </c>
      <c r="U43" s="8">
        <f t="shared" si="2"/>
        <v>0</v>
      </c>
    </row>
    <row r="44" spans="1:21" ht="15">
      <c r="A44" s="27">
        <v>39</v>
      </c>
      <c r="B44" s="1" t="s">
        <v>36</v>
      </c>
      <c r="C44" s="28" t="s">
        <v>25</v>
      </c>
      <c r="D44" s="26" t="s">
        <v>267</v>
      </c>
      <c r="E44" s="15" t="s">
        <v>273</v>
      </c>
      <c r="F44" s="16" t="s">
        <v>33</v>
      </c>
      <c r="G44" s="19" t="s">
        <v>824</v>
      </c>
      <c r="H44" s="20">
        <v>3.16</v>
      </c>
      <c r="I44" s="2"/>
      <c r="J44" s="2"/>
      <c r="K44" s="2"/>
      <c r="L44" s="2"/>
      <c r="M44" s="2"/>
      <c r="N44" s="2"/>
      <c r="O44" s="2"/>
      <c r="P44" s="2"/>
      <c r="Q44" s="2">
        <v>1</v>
      </c>
      <c r="R44" s="76">
        <f>'K doplnění'!$D$14</f>
        <v>0</v>
      </c>
      <c r="S44" s="6">
        <f t="shared" si="0"/>
        <v>0.26333333333333336</v>
      </c>
      <c r="T44" s="7">
        <f t="shared" si="1"/>
        <v>0</v>
      </c>
      <c r="U44" s="8">
        <f t="shared" si="2"/>
        <v>0</v>
      </c>
    </row>
    <row r="45" spans="1:21" ht="15">
      <c r="A45" s="27">
        <v>40</v>
      </c>
      <c r="B45" s="1" t="s">
        <v>36</v>
      </c>
      <c r="C45" s="28" t="s">
        <v>25</v>
      </c>
      <c r="D45" s="26" t="s">
        <v>266</v>
      </c>
      <c r="E45" s="15">
        <v>224</v>
      </c>
      <c r="F45" s="16" t="s">
        <v>34</v>
      </c>
      <c r="G45" s="19" t="s">
        <v>824</v>
      </c>
      <c r="H45" s="20">
        <v>20.93</v>
      </c>
      <c r="I45" s="2"/>
      <c r="J45" s="2"/>
      <c r="K45" s="2"/>
      <c r="L45" s="2"/>
      <c r="M45" s="2"/>
      <c r="N45" s="2"/>
      <c r="O45" s="2"/>
      <c r="P45" s="2"/>
      <c r="Q45" s="2">
        <v>1</v>
      </c>
      <c r="R45" s="76">
        <f>'K doplnění'!$D$14</f>
        <v>0</v>
      </c>
      <c r="S45" s="6">
        <f t="shared" si="0"/>
        <v>1.7441666666666666</v>
      </c>
      <c r="T45" s="7">
        <f t="shared" si="1"/>
        <v>0</v>
      </c>
      <c r="U45" s="8">
        <f t="shared" si="2"/>
        <v>0</v>
      </c>
    </row>
    <row r="46" spans="1:21" ht="15">
      <c r="A46" s="27">
        <v>41</v>
      </c>
      <c r="B46" s="1" t="s">
        <v>36</v>
      </c>
      <c r="C46" s="28" t="s">
        <v>25</v>
      </c>
      <c r="D46" s="26" t="s">
        <v>265</v>
      </c>
      <c r="E46" s="15">
        <v>223</v>
      </c>
      <c r="F46" s="16" t="s">
        <v>34</v>
      </c>
      <c r="G46" s="19" t="s">
        <v>824</v>
      </c>
      <c r="H46" s="20">
        <v>14.76</v>
      </c>
      <c r="I46" s="2"/>
      <c r="J46" s="2"/>
      <c r="K46" s="2"/>
      <c r="L46" s="2"/>
      <c r="M46" s="2"/>
      <c r="N46" s="2"/>
      <c r="O46" s="2"/>
      <c r="P46" s="2"/>
      <c r="Q46" s="2">
        <v>1</v>
      </c>
      <c r="R46" s="76">
        <f>'K doplnění'!$D$14</f>
        <v>0</v>
      </c>
      <c r="S46" s="6">
        <f t="shared" si="0"/>
        <v>1.23</v>
      </c>
      <c r="T46" s="7">
        <f t="shared" si="1"/>
        <v>0</v>
      </c>
      <c r="U46" s="8">
        <f t="shared" si="2"/>
        <v>0</v>
      </c>
    </row>
    <row r="47" spans="1:21" ht="15">
      <c r="A47" s="27">
        <v>42</v>
      </c>
      <c r="B47" s="1" t="s">
        <v>36</v>
      </c>
      <c r="C47" s="28" t="s">
        <v>25</v>
      </c>
      <c r="D47" s="26" t="s">
        <v>264</v>
      </c>
      <c r="E47" s="15" t="s">
        <v>274</v>
      </c>
      <c r="F47" s="16" t="s">
        <v>33</v>
      </c>
      <c r="G47" s="19" t="s">
        <v>824</v>
      </c>
      <c r="H47" s="20">
        <v>2.78</v>
      </c>
      <c r="I47" s="2"/>
      <c r="J47" s="2"/>
      <c r="K47" s="2"/>
      <c r="L47" s="2"/>
      <c r="M47" s="2"/>
      <c r="N47" s="2"/>
      <c r="O47" s="2"/>
      <c r="P47" s="2"/>
      <c r="Q47" s="2">
        <v>1</v>
      </c>
      <c r="R47" s="76">
        <f>'K doplnění'!$D$14</f>
        <v>0</v>
      </c>
      <c r="S47" s="6">
        <f t="shared" si="0"/>
        <v>0.23166666666666666</v>
      </c>
      <c r="T47" s="7">
        <f t="shared" si="1"/>
        <v>0</v>
      </c>
      <c r="U47" s="8">
        <f t="shared" si="2"/>
        <v>0</v>
      </c>
    </row>
    <row r="48" spans="1:21" ht="15">
      <c r="A48" s="27">
        <v>43</v>
      </c>
      <c r="B48" s="1" t="s">
        <v>36</v>
      </c>
      <c r="C48" s="28" t="s">
        <v>25</v>
      </c>
      <c r="D48" s="26" t="s">
        <v>263</v>
      </c>
      <c r="E48" s="15" t="s">
        <v>274</v>
      </c>
      <c r="F48" s="16" t="s">
        <v>33</v>
      </c>
      <c r="G48" s="19" t="s">
        <v>824</v>
      </c>
      <c r="H48" s="20">
        <v>3.16</v>
      </c>
      <c r="I48" s="2"/>
      <c r="J48" s="2"/>
      <c r="K48" s="2"/>
      <c r="L48" s="2"/>
      <c r="M48" s="2"/>
      <c r="N48" s="2"/>
      <c r="O48" s="2"/>
      <c r="P48" s="2"/>
      <c r="Q48" s="2">
        <v>1</v>
      </c>
      <c r="R48" s="76">
        <f>'K doplnění'!$D$14</f>
        <v>0</v>
      </c>
      <c r="S48" s="6">
        <f t="shared" si="0"/>
        <v>0.26333333333333336</v>
      </c>
      <c r="T48" s="7">
        <f t="shared" si="1"/>
        <v>0</v>
      </c>
      <c r="U48" s="8">
        <f t="shared" si="2"/>
        <v>0</v>
      </c>
    </row>
    <row r="49" spans="1:21" ht="15">
      <c r="A49" s="27">
        <v>44</v>
      </c>
      <c r="B49" s="1" t="s">
        <v>36</v>
      </c>
      <c r="C49" s="28" t="s">
        <v>25</v>
      </c>
      <c r="D49" s="26" t="s">
        <v>262</v>
      </c>
      <c r="E49" s="15">
        <v>222</v>
      </c>
      <c r="F49" s="16" t="s">
        <v>34</v>
      </c>
      <c r="G49" s="19" t="s">
        <v>824</v>
      </c>
      <c r="H49" s="20">
        <v>14.76</v>
      </c>
      <c r="I49" s="2"/>
      <c r="J49" s="2"/>
      <c r="K49" s="2"/>
      <c r="L49" s="2"/>
      <c r="M49" s="2"/>
      <c r="N49" s="2"/>
      <c r="O49" s="2"/>
      <c r="P49" s="2"/>
      <c r="Q49" s="2">
        <v>1</v>
      </c>
      <c r="R49" s="76">
        <f>'K doplnění'!$D$14</f>
        <v>0</v>
      </c>
      <c r="S49" s="6">
        <f t="shared" si="0"/>
        <v>1.23</v>
      </c>
      <c r="T49" s="7">
        <f t="shared" si="1"/>
        <v>0</v>
      </c>
      <c r="U49" s="8">
        <f t="shared" si="2"/>
        <v>0</v>
      </c>
    </row>
    <row r="50" spans="1:21" ht="15">
      <c r="A50" s="27">
        <v>45</v>
      </c>
      <c r="B50" s="1" t="s">
        <v>36</v>
      </c>
      <c r="C50" s="28" t="s">
        <v>25</v>
      </c>
      <c r="D50" s="26" t="s">
        <v>261</v>
      </c>
      <c r="E50" s="15">
        <v>221</v>
      </c>
      <c r="F50" s="16" t="s">
        <v>34</v>
      </c>
      <c r="G50" s="19" t="s">
        <v>824</v>
      </c>
      <c r="H50" s="20">
        <v>21.78</v>
      </c>
      <c r="I50" s="2"/>
      <c r="J50" s="2"/>
      <c r="K50" s="2"/>
      <c r="L50" s="2"/>
      <c r="M50" s="2"/>
      <c r="N50" s="2"/>
      <c r="O50" s="2"/>
      <c r="P50" s="2"/>
      <c r="Q50" s="2">
        <v>1</v>
      </c>
      <c r="R50" s="76">
        <f>'K doplnění'!$D$14</f>
        <v>0</v>
      </c>
      <c r="S50" s="6">
        <f t="shared" si="0"/>
        <v>1.8150000000000002</v>
      </c>
      <c r="T50" s="7">
        <f t="shared" si="1"/>
        <v>0</v>
      </c>
      <c r="U50" s="8">
        <f t="shared" si="2"/>
        <v>0</v>
      </c>
    </row>
    <row r="51" spans="1:21" ht="15">
      <c r="A51" s="27">
        <v>46</v>
      </c>
      <c r="B51" s="1" t="s">
        <v>36</v>
      </c>
      <c r="C51" s="28" t="s">
        <v>25</v>
      </c>
      <c r="D51" s="26" t="s">
        <v>260</v>
      </c>
      <c r="E51" s="15" t="s">
        <v>275</v>
      </c>
      <c r="F51" s="16" t="s">
        <v>33</v>
      </c>
      <c r="G51" s="19" t="s">
        <v>824</v>
      </c>
      <c r="H51" s="20">
        <v>2.74</v>
      </c>
      <c r="I51" s="2"/>
      <c r="J51" s="2"/>
      <c r="K51" s="2"/>
      <c r="L51" s="2"/>
      <c r="M51" s="2"/>
      <c r="N51" s="2"/>
      <c r="O51" s="2"/>
      <c r="P51" s="2"/>
      <c r="Q51" s="2">
        <v>1</v>
      </c>
      <c r="R51" s="76">
        <f>'K doplnění'!$D$14</f>
        <v>0</v>
      </c>
      <c r="S51" s="6">
        <f t="shared" si="0"/>
        <v>0.22833333333333336</v>
      </c>
      <c r="T51" s="7">
        <f t="shared" si="1"/>
        <v>0</v>
      </c>
      <c r="U51" s="8">
        <f t="shared" si="2"/>
        <v>0</v>
      </c>
    </row>
    <row r="52" spans="1:21" ht="15">
      <c r="A52" s="27">
        <v>47</v>
      </c>
      <c r="B52" s="1" t="s">
        <v>36</v>
      </c>
      <c r="C52" s="28" t="s">
        <v>25</v>
      </c>
      <c r="D52" s="26" t="s">
        <v>259</v>
      </c>
      <c r="E52" s="15" t="s">
        <v>275</v>
      </c>
      <c r="F52" s="16" t="s">
        <v>33</v>
      </c>
      <c r="G52" s="19" t="s">
        <v>824</v>
      </c>
      <c r="H52" s="20">
        <v>3.16</v>
      </c>
      <c r="I52" s="2"/>
      <c r="J52" s="2"/>
      <c r="K52" s="2"/>
      <c r="L52" s="2"/>
      <c r="M52" s="2"/>
      <c r="N52" s="2"/>
      <c r="O52" s="2"/>
      <c r="P52" s="2"/>
      <c r="Q52" s="2">
        <v>1</v>
      </c>
      <c r="R52" s="76">
        <f>'K doplnění'!$D$14</f>
        <v>0</v>
      </c>
      <c r="S52" s="6">
        <f t="shared" si="0"/>
        <v>0.26333333333333336</v>
      </c>
      <c r="T52" s="7">
        <f t="shared" si="1"/>
        <v>0</v>
      </c>
      <c r="U52" s="8">
        <f t="shared" si="2"/>
        <v>0</v>
      </c>
    </row>
    <row r="53" spans="1:21" ht="15">
      <c r="A53" s="27">
        <v>48</v>
      </c>
      <c r="B53" s="1" t="s">
        <v>36</v>
      </c>
      <c r="C53" s="28" t="s">
        <v>25</v>
      </c>
      <c r="D53" s="26" t="s">
        <v>258</v>
      </c>
      <c r="E53" s="15">
        <v>220</v>
      </c>
      <c r="F53" s="16" t="s">
        <v>34</v>
      </c>
      <c r="G53" s="19" t="s">
        <v>824</v>
      </c>
      <c r="H53" s="20">
        <v>21.12</v>
      </c>
      <c r="I53" s="2"/>
      <c r="J53" s="2"/>
      <c r="K53" s="2"/>
      <c r="L53" s="2"/>
      <c r="M53" s="2"/>
      <c r="N53" s="2"/>
      <c r="O53" s="2"/>
      <c r="P53" s="2"/>
      <c r="Q53" s="2">
        <v>1</v>
      </c>
      <c r="R53" s="76">
        <f>'K doplnění'!$D$14</f>
        <v>0</v>
      </c>
      <c r="S53" s="6">
        <f t="shared" si="0"/>
        <v>1.76</v>
      </c>
      <c r="T53" s="7">
        <f t="shared" si="1"/>
        <v>0</v>
      </c>
      <c r="U53" s="8">
        <f t="shared" si="2"/>
        <v>0</v>
      </c>
    </row>
    <row r="54" spans="1:21" ht="15">
      <c r="A54" s="27">
        <v>49</v>
      </c>
      <c r="B54" s="1" t="s">
        <v>36</v>
      </c>
      <c r="C54" s="28" t="s">
        <v>25</v>
      </c>
      <c r="D54" s="26" t="s">
        <v>257</v>
      </c>
      <c r="E54" s="15">
        <v>219</v>
      </c>
      <c r="F54" s="16" t="s">
        <v>34</v>
      </c>
      <c r="G54" s="19" t="s">
        <v>824</v>
      </c>
      <c r="H54" s="20">
        <v>14.68</v>
      </c>
      <c r="I54" s="2"/>
      <c r="J54" s="2"/>
      <c r="K54" s="2"/>
      <c r="L54" s="2"/>
      <c r="M54" s="2"/>
      <c r="N54" s="2"/>
      <c r="O54" s="2"/>
      <c r="P54" s="2"/>
      <c r="Q54" s="2">
        <v>1</v>
      </c>
      <c r="R54" s="76">
        <f>'K doplnění'!$D$14</f>
        <v>0</v>
      </c>
      <c r="S54" s="6">
        <f t="shared" si="0"/>
        <v>1.2233333333333334</v>
      </c>
      <c r="T54" s="7">
        <f t="shared" si="1"/>
        <v>0</v>
      </c>
      <c r="U54" s="8">
        <f t="shared" si="2"/>
        <v>0</v>
      </c>
    </row>
    <row r="55" spans="1:21" ht="15">
      <c r="A55" s="27">
        <v>50</v>
      </c>
      <c r="B55" s="1" t="s">
        <v>36</v>
      </c>
      <c r="C55" s="28" t="s">
        <v>25</v>
      </c>
      <c r="D55" s="26" t="s">
        <v>256</v>
      </c>
      <c r="E55" s="15" t="s">
        <v>276</v>
      </c>
      <c r="F55" s="16" t="s">
        <v>33</v>
      </c>
      <c r="G55" s="19" t="s">
        <v>824</v>
      </c>
      <c r="H55" s="20">
        <v>2.74</v>
      </c>
      <c r="I55" s="2"/>
      <c r="J55" s="2"/>
      <c r="K55" s="2"/>
      <c r="L55" s="2"/>
      <c r="M55" s="2"/>
      <c r="N55" s="2"/>
      <c r="O55" s="2"/>
      <c r="P55" s="2"/>
      <c r="Q55" s="2">
        <v>1</v>
      </c>
      <c r="R55" s="76">
        <f>'K doplnění'!$D$14</f>
        <v>0</v>
      </c>
      <c r="S55" s="6">
        <f t="shared" si="0"/>
        <v>0.22833333333333336</v>
      </c>
      <c r="T55" s="7">
        <f t="shared" si="1"/>
        <v>0</v>
      </c>
      <c r="U55" s="8">
        <f t="shared" si="2"/>
        <v>0</v>
      </c>
    </row>
    <row r="56" spans="1:21" ht="15">
      <c r="A56" s="27">
        <v>51</v>
      </c>
      <c r="B56" s="1" t="s">
        <v>36</v>
      </c>
      <c r="C56" s="28" t="s">
        <v>25</v>
      </c>
      <c r="D56" s="26" t="s">
        <v>255</v>
      </c>
      <c r="E56" s="15" t="s">
        <v>276</v>
      </c>
      <c r="F56" s="16" t="s">
        <v>33</v>
      </c>
      <c r="G56" s="19" t="s">
        <v>824</v>
      </c>
      <c r="H56" s="20">
        <v>3.16</v>
      </c>
      <c r="I56" s="2"/>
      <c r="J56" s="2"/>
      <c r="K56" s="2"/>
      <c r="L56" s="2"/>
      <c r="M56" s="2"/>
      <c r="N56" s="2"/>
      <c r="O56" s="2"/>
      <c r="P56" s="2"/>
      <c r="Q56" s="2">
        <v>1</v>
      </c>
      <c r="R56" s="76">
        <f>'K doplnění'!$D$14</f>
        <v>0</v>
      </c>
      <c r="S56" s="6">
        <f t="shared" si="0"/>
        <v>0.26333333333333336</v>
      </c>
      <c r="T56" s="7">
        <f t="shared" si="1"/>
        <v>0</v>
      </c>
      <c r="U56" s="8">
        <f t="shared" si="2"/>
        <v>0</v>
      </c>
    </row>
    <row r="57" spans="1:21" ht="15">
      <c r="A57" s="27">
        <v>52</v>
      </c>
      <c r="B57" s="1" t="s">
        <v>36</v>
      </c>
      <c r="C57" s="28" t="s">
        <v>25</v>
      </c>
      <c r="D57" s="26" t="s">
        <v>254</v>
      </c>
      <c r="E57" s="15">
        <v>218</v>
      </c>
      <c r="F57" s="16" t="s">
        <v>34</v>
      </c>
      <c r="G57" s="19" t="s">
        <v>824</v>
      </c>
      <c r="H57" s="20">
        <v>14.68</v>
      </c>
      <c r="I57" s="2"/>
      <c r="J57" s="2"/>
      <c r="K57" s="2"/>
      <c r="L57" s="2"/>
      <c r="M57" s="2"/>
      <c r="N57" s="2"/>
      <c r="O57" s="2"/>
      <c r="P57" s="2"/>
      <c r="Q57" s="2">
        <v>1</v>
      </c>
      <c r="R57" s="76">
        <f>'K doplnění'!$D$14</f>
        <v>0</v>
      </c>
      <c r="S57" s="6">
        <f t="shared" si="0"/>
        <v>1.2233333333333334</v>
      </c>
      <c r="T57" s="7">
        <f t="shared" si="1"/>
        <v>0</v>
      </c>
      <c r="U57" s="8">
        <f t="shared" si="2"/>
        <v>0</v>
      </c>
    </row>
    <row r="58" spans="1:21" ht="15">
      <c r="A58" s="27">
        <v>53</v>
      </c>
      <c r="B58" s="1" t="s">
        <v>36</v>
      </c>
      <c r="C58" s="28" t="s">
        <v>25</v>
      </c>
      <c r="D58" s="26" t="s">
        <v>253</v>
      </c>
      <c r="E58" s="15">
        <v>217</v>
      </c>
      <c r="F58" s="16" t="s">
        <v>34</v>
      </c>
      <c r="G58" s="19" t="s">
        <v>824</v>
      </c>
      <c r="H58" s="20">
        <v>21.12</v>
      </c>
      <c r="I58" s="2"/>
      <c r="J58" s="2"/>
      <c r="K58" s="2"/>
      <c r="L58" s="2"/>
      <c r="M58" s="2"/>
      <c r="N58" s="2"/>
      <c r="O58" s="2"/>
      <c r="P58" s="2"/>
      <c r="Q58" s="2">
        <v>1</v>
      </c>
      <c r="R58" s="76">
        <f>'K doplnění'!$D$14</f>
        <v>0</v>
      </c>
      <c r="S58" s="6">
        <f t="shared" si="0"/>
        <v>1.76</v>
      </c>
      <c r="T58" s="7">
        <f t="shared" si="1"/>
        <v>0</v>
      </c>
      <c r="U58" s="8">
        <f t="shared" si="2"/>
        <v>0</v>
      </c>
    </row>
    <row r="59" spans="1:21" ht="15">
      <c r="A59" s="27">
        <v>54</v>
      </c>
      <c r="B59" s="44" t="s">
        <v>36</v>
      </c>
      <c r="C59" s="28" t="s">
        <v>25</v>
      </c>
      <c r="D59" s="54" t="s">
        <v>252</v>
      </c>
      <c r="E59" s="55" t="s">
        <v>277</v>
      </c>
      <c r="F59" s="46" t="s">
        <v>33</v>
      </c>
      <c r="G59" s="19" t="s">
        <v>824</v>
      </c>
      <c r="H59" s="47">
        <v>2.78</v>
      </c>
      <c r="I59" s="48"/>
      <c r="J59" s="48"/>
      <c r="K59" s="48"/>
      <c r="L59" s="48"/>
      <c r="M59" s="48"/>
      <c r="N59" s="48"/>
      <c r="O59" s="48"/>
      <c r="P59" s="48"/>
      <c r="Q59" s="2">
        <v>1</v>
      </c>
      <c r="R59" s="76">
        <f>'K doplnění'!$D$14</f>
        <v>0</v>
      </c>
      <c r="S59" s="49">
        <f t="shared" si="0"/>
        <v>0.23166666666666666</v>
      </c>
      <c r="T59" s="50">
        <f t="shared" si="1"/>
        <v>0</v>
      </c>
      <c r="U59" s="51">
        <f t="shared" si="2"/>
        <v>0</v>
      </c>
    </row>
    <row r="60" spans="1:21" ht="15">
      <c r="A60" s="27">
        <v>55</v>
      </c>
      <c r="B60" s="44" t="s">
        <v>36</v>
      </c>
      <c r="C60" s="28" t="s">
        <v>25</v>
      </c>
      <c r="D60" s="54" t="s">
        <v>251</v>
      </c>
      <c r="E60" s="55" t="s">
        <v>277</v>
      </c>
      <c r="F60" s="46" t="s">
        <v>33</v>
      </c>
      <c r="G60" s="19" t="s">
        <v>824</v>
      </c>
      <c r="H60" s="47">
        <v>3.16</v>
      </c>
      <c r="I60" s="48"/>
      <c r="J60" s="48"/>
      <c r="K60" s="48"/>
      <c r="L60" s="48"/>
      <c r="M60" s="48"/>
      <c r="N60" s="48"/>
      <c r="O60" s="48"/>
      <c r="P60" s="48"/>
      <c r="Q60" s="2">
        <v>1</v>
      </c>
      <c r="R60" s="76">
        <f>'K doplnění'!$D$14</f>
        <v>0</v>
      </c>
      <c r="S60" s="49">
        <f t="shared" si="0"/>
        <v>0.26333333333333336</v>
      </c>
      <c r="T60" s="50">
        <f t="shared" si="1"/>
        <v>0</v>
      </c>
      <c r="U60" s="51">
        <f t="shared" si="2"/>
        <v>0</v>
      </c>
    </row>
    <row r="61" spans="1:21" ht="15">
      <c r="A61" s="27">
        <v>56</v>
      </c>
      <c r="B61" s="44" t="s">
        <v>36</v>
      </c>
      <c r="C61" s="28" t="s">
        <v>25</v>
      </c>
      <c r="D61" s="54" t="s">
        <v>250</v>
      </c>
      <c r="E61" s="45">
        <v>216</v>
      </c>
      <c r="F61" s="46" t="s">
        <v>34</v>
      </c>
      <c r="G61" s="19" t="s">
        <v>824</v>
      </c>
      <c r="H61" s="47">
        <v>21.78</v>
      </c>
      <c r="I61" s="48"/>
      <c r="J61" s="48"/>
      <c r="K61" s="48"/>
      <c r="L61" s="48"/>
      <c r="M61" s="48"/>
      <c r="N61" s="48"/>
      <c r="O61" s="48"/>
      <c r="P61" s="48"/>
      <c r="Q61" s="2">
        <v>1</v>
      </c>
      <c r="R61" s="76">
        <f>'K doplnění'!$D$14</f>
        <v>0</v>
      </c>
      <c r="S61" s="49">
        <f t="shared" si="0"/>
        <v>1.8150000000000002</v>
      </c>
      <c r="T61" s="50">
        <f t="shared" si="1"/>
        <v>0</v>
      </c>
      <c r="U61" s="51">
        <f t="shared" si="2"/>
        <v>0</v>
      </c>
    </row>
    <row r="62" spans="1:21" ht="15">
      <c r="A62" s="27">
        <v>57</v>
      </c>
      <c r="B62" s="44" t="s">
        <v>36</v>
      </c>
      <c r="C62" s="28" t="s">
        <v>25</v>
      </c>
      <c r="D62" s="54" t="s">
        <v>249</v>
      </c>
      <c r="E62" s="45">
        <v>215</v>
      </c>
      <c r="F62" s="46" t="s">
        <v>34</v>
      </c>
      <c r="G62" s="19" t="s">
        <v>824</v>
      </c>
      <c r="H62" s="47">
        <v>14.76</v>
      </c>
      <c r="I62" s="48"/>
      <c r="J62" s="48"/>
      <c r="K62" s="48"/>
      <c r="L62" s="48"/>
      <c r="M62" s="48"/>
      <c r="N62" s="48"/>
      <c r="O62" s="48"/>
      <c r="P62" s="48"/>
      <c r="Q62" s="2">
        <v>1</v>
      </c>
      <c r="R62" s="76">
        <f>'K doplnění'!$D$14</f>
        <v>0</v>
      </c>
      <c r="S62" s="49">
        <f t="shared" si="0"/>
        <v>1.23</v>
      </c>
      <c r="T62" s="50">
        <f t="shared" si="1"/>
        <v>0</v>
      </c>
      <c r="U62" s="51">
        <f t="shared" si="2"/>
        <v>0</v>
      </c>
    </row>
    <row r="63" spans="1:21" ht="15">
      <c r="A63" s="27">
        <v>58</v>
      </c>
      <c r="B63" s="1" t="s">
        <v>36</v>
      </c>
      <c r="C63" s="28" t="s">
        <v>25</v>
      </c>
      <c r="D63" s="26" t="s">
        <v>248</v>
      </c>
      <c r="E63" s="15" t="s">
        <v>278</v>
      </c>
      <c r="F63" s="16" t="s">
        <v>33</v>
      </c>
      <c r="G63" s="19" t="s">
        <v>824</v>
      </c>
      <c r="H63" s="20">
        <v>2.78</v>
      </c>
      <c r="I63" s="2"/>
      <c r="J63" s="2"/>
      <c r="K63" s="2"/>
      <c r="L63" s="2"/>
      <c r="M63" s="2"/>
      <c r="N63" s="2"/>
      <c r="O63" s="2"/>
      <c r="P63" s="2"/>
      <c r="Q63" s="2">
        <v>1</v>
      </c>
      <c r="R63" s="76">
        <f>'K doplnění'!$D$14</f>
        <v>0</v>
      </c>
      <c r="S63" s="6">
        <f t="shared" si="0"/>
        <v>0.23166666666666666</v>
      </c>
      <c r="T63" s="7">
        <f t="shared" si="1"/>
        <v>0</v>
      </c>
      <c r="U63" s="8">
        <f t="shared" si="2"/>
        <v>0</v>
      </c>
    </row>
    <row r="64" spans="1:21" ht="15">
      <c r="A64" s="27">
        <v>59</v>
      </c>
      <c r="B64" s="1" t="s">
        <v>36</v>
      </c>
      <c r="C64" s="28" t="s">
        <v>25</v>
      </c>
      <c r="D64" s="26" t="s">
        <v>247</v>
      </c>
      <c r="E64" s="15" t="s">
        <v>278</v>
      </c>
      <c r="F64" s="16" t="s">
        <v>33</v>
      </c>
      <c r="G64" s="19" t="s">
        <v>824</v>
      </c>
      <c r="H64" s="20">
        <v>3.16</v>
      </c>
      <c r="I64" s="2"/>
      <c r="J64" s="2"/>
      <c r="K64" s="2"/>
      <c r="L64" s="2"/>
      <c r="M64" s="2"/>
      <c r="N64" s="2"/>
      <c r="O64" s="2"/>
      <c r="P64" s="2"/>
      <c r="Q64" s="2">
        <v>1</v>
      </c>
      <c r="R64" s="76">
        <f>'K doplnění'!$D$14</f>
        <v>0</v>
      </c>
      <c r="S64" s="6">
        <f t="shared" si="0"/>
        <v>0.26333333333333336</v>
      </c>
      <c r="T64" s="7">
        <f t="shared" si="1"/>
        <v>0</v>
      </c>
      <c r="U64" s="8">
        <f t="shared" si="2"/>
        <v>0</v>
      </c>
    </row>
    <row r="65" spans="1:21" ht="15">
      <c r="A65" s="27">
        <v>60</v>
      </c>
      <c r="B65" s="1" t="s">
        <v>36</v>
      </c>
      <c r="C65" s="28" t="s">
        <v>25</v>
      </c>
      <c r="D65" s="26" t="s">
        <v>246</v>
      </c>
      <c r="E65" s="15">
        <v>214</v>
      </c>
      <c r="F65" s="16" t="s">
        <v>34</v>
      </c>
      <c r="G65" s="19" t="s">
        <v>824</v>
      </c>
      <c r="H65" s="20">
        <v>14.76</v>
      </c>
      <c r="I65" s="2"/>
      <c r="J65" s="2"/>
      <c r="K65" s="2"/>
      <c r="L65" s="2"/>
      <c r="M65" s="2"/>
      <c r="N65" s="2"/>
      <c r="O65" s="2"/>
      <c r="P65" s="2"/>
      <c r="Q65" s="2">
        <v>1</v>
      </c>
      <c r="R65" s="76">
        <f>'K doplnění'!$D$14</f>
        <v>0</v>
      </c>
      <c r="S65" s="6">
        <f t="shared" si="0"/>
        <v>1.23</v>
      </c>
      <c r="T65" s="7">
        <f t="shared" si="1"/>
        <v>0</v>
      </c>
      <c r="U65" s="8">
        <f t="shared" si="2"/>
        <v>0</v>
      </c>
    </row>
    <row r="66" spans="1:21" ht="15">
      <c r="A66" s="27">
        <v>61</v>
      </c>
      <c r="B66" s="1" t="s">
        <v>36</v>
      </c>
      <c r="C66" s="28" t="s">
        <v>25</v>
      </c>
      <c r="D66" s="26" t="s">
        <v>245</v>
      </c>
      <c r="E66" s="15">
        <v>213</v>
      </c>
      <c r="F66" s="16" t="s">
        <v>34</v>
      </c>
      <c r="G66" s="19" t="s">
        <v>824</v>
      </c>
      <c r="H66" s="20">
        <v>20.93</v>
      </c>
      <c r="I66" s="2"/>
      <c r="J66" s="2"/>
      <c r="K66" s="2"/>
      <c r="L66" s="2"/>
      <c r="M66" s="2"/>
      <c r="N66" s="2"/>
      <c r="O66" s="2"/>
      <c r="P66" s="2"/>
      <c r="Q66" s="2">
        <v>1</v>
      </c>
      <c r="R66" s="76">
        <f>'K doplnění'!$D$14</f>
        <v>0</v>
      </c>
      <c r="S66" s="6">
        <f t="shared" si="0"/>
        <v>1.7441666666666666</v>
      </c>
      <c r="T66" s="7">
        <f t="shared" si="1"/>
        <v>0</v>
      </c>
      <c r="U66" s="8">
        <f t="shared" si="2"/>
        <v>0</v>
      </c>
    </row>
    <row r="67" spans="1:21" ht="15">
      <c r="A67" s="27">
        <v>62</v>
      </c>
      <c r="B67" s="1" t="s">
        <v>36</v>
      </c>
      <c r="C67" s="28" t="s">
        <v>25</v>
      </c>
      <c r="D67" s="26" t="s">
        <v>244</v>
      </c>
      <c r="E67" s="15" t="s">
        <v>279</v>
      </c>
      <c r="F67" s="16" t="s">
        <v>33</v>
      </c>
      <c r="G67" s="19" t="s">
        <v>824</v>
      </c>
      <c r="H67" s="20">
        <v>2.78</v>
      </c>
      <c r="I67" s="2"/>
      <c r="J67" s="2"/>
      <c r="K67" s="2"/>
      <c r="L67" s="2"/>
      <c r="M67" s="2"/>
      <c r="N67" s="2"/>
      <c r="O67" s="2"/>
      <c r="P67" s="2"/>
      <c r="Q67" s="2">
        <v>1</v>
      </c>
      <c r="R67" s="76">
        <f>'K doplnění'!$D$14</f>
        <v>0</v>
      </c>
      <c r="S67" s="6">
        <f aca="true" t="shared" si="3" ref="S67:S99">((H67*30.4167*I67)+(H67*21*J67)+(H67*4.3452*K67)+(H67*4.3452*L67)+(H67*4.3452*M67)+(H67*N67)+(H67*O67/3)+(H67*P67/6)+(H67*Q67/12))</f>
        <v>0.23166666666666666</v>
      </c>
      <c r="T67" s="7">
        <f aca="true" t="shared" si="4" ref="T67:T99">S67*R67</f>
        <v>0</v>
      </c>
      <c r="U67" s="8">
        <f aca="true" t="shared" si="5" ref="U67:U99">12*T67</f>
        <v>0</v>
      </c>
    </row>
    <row r="68" spans="1:21" ht="15">
      <c r="A68" s="27">
        <v>63</v>
      </c>
      <c r="B68" s="1" t="s">
        <v>36</v>
      </c>
      <c r="C68" s="28" t="s">
        <v>25</v>
      </c>
      <c r="D68" s="26" t="s">
        <v>243</v>
      </c>
      <c r="E68" s="15" t="s">
        <v>279</v>
      </c>
      <c r="F68" s="16" t="s">
        <v>33</v>
      </c>
      <c r="G68" s="19" t="s">
        <v>824</v>
      </c>
      <c r="H68" s="20">
        <v>3.16</v>
      </c>
      <c r="I68" s="2"/>
      <c r="J68" s="2"/>
      <c r="K68" s="2"/>
      <c r="L68" s="2"/>
      <c r="M68" s="2"/>
      <c r="N68" s="2"/>
      <c r="O68" s="2"/>
      <c r="P68" s="2"/>
      <c r="Q68" s="2">
        <v>1</v>
      </c>
      <c r="R68" s="76">
        <f>'K doplnění'!$D$14</f>
        <v>0</v>
      </c>
      <c r="S68" s="6">
        <f t="shared" si="3"/>
        <v>0.26333333333333336</v>
      </c>
      <c r="T68" s="7">
        <f t="shared" si="4"/>
        <v>0</v>
      </c>
      <c r="U68" s="8">
        <f t="shared" si="5"/>
        <v>0</v>
      </c>
    </row>
    <row r="69" spans="1:21" ht="15">
      <c r="A69" s="27">
        <v>64</v>
      </c>
      <c r="B69" s="1" t="s">
        <v>36</v>
      </c>
      <c r="C69" s="28" t="s">
        <v>25</v>
      </c>
      <c r="D69" s="26" t="s">
        <v>242</v>
      </c>
      <c r="E69" s="15">
        <v>212</v>
      </c>
      <c r="F69" s="16" t="s">
        <v>34</v>
      </c>
      <c r="G69" s="19" t="s">
        <v>824</v>
      </c>
      <c r="H69" s="20">
        <v>21.78</v>
      </c>
      <c r="I69" s="2"/>
      <c r="J69" s="2"/>
      <c r="K69" s="2"/>
      <c r="L69" s="2"/>
      <c r="M69" s="2"/>
      <c r="N69" s="2"/>
      <c r="O69" s="2"/>
      <c r="P69" s="2"/>
      <c r="Q69" s="2">
        <v>1</v>
      </c>
      <c r="R69" s="76">
        <f>'K doplnění'!$D$14</f>
        <v>0</v>
      </c>
      <c r="S69" s="6">
        <f t="shared" si="3"/>
        <v>1.8150000000000002</v>
      </c>
      <c r="T69" s="7">
        <f t="shared" si="4"/>
        <v>0</v>
      </c>
      <c r="U69" s="8">
        <f t="shared" si="5"/>
        <v>0</v>
      </c>
    </row>
    <row r="70" spans="1:21" ht="15">
      <c r="A70" s="27">
        <v>65</v>
      </c>
      <c r="B70" s="1" t="s">
        <v>36</v>
      </c>
      <c r="C70" s="28" t="s">
        <v>25</v>
      </c>
      <c r="D70" s="26" t="s">
        <v>241</v>
      </c>
      <c r="E70" s="15">
        <v>211</v>
      </c>
      <c r="F70" s="16" t="s">
        <v>34</v>
      </c>
      <c r="G70" s="19" t="s">
        <v>824</v>
      </c>
      <c r="H70" s="20">
        <v>14.76</v>
      </c>
      <c r="I70" s="2"/>
      <c r="J70" s="2"/>
      <c r="K70" s="2"/>
      <c r="L70" s="2"/>
      <c r="M70" s="2"/>
      <c r="N70" s="2"/>
      <c r="O70" s="2"/>
      <c r="P70" s="2"/>
      <c r="Q70" s="2">
        <v>1</v>
      </c>
      <c r="R70" s="76">
        <f>'K doplnění'!$D$14</f>
        <v>0</v>
      </c>
      <c r="S70" s="6">
        <f t="shared" si="3"/>
        <v>1.23</v>
      </c>
      <c r="T70" s="7">
        <f t="shared" si="4"/>
        <v>0</v>
      </c>
      <c r="U70" s="8">
        <f t="shared" si="5"/>
        <v>0</v>
      </c>
    </row>
    <row r="71" spans="1:21" ht="15">
      <c r="A71" s="27">
        <v>66</v>
      </c>
      <c r="B71" s="1" t="s">
        <v>36</v>
      </c>
      <c r="C71" s="28" t="s">
        <v>25</v>
      </c>
      <c r="D71" s="26" t="s">
        <v>240</v>
      </c>
      <c r="E71" s="15" t="s">
        <v>280</v>
      </c>
      <c r="F71" s="16" t="s">
        <v>33</v>
      </c>
      <c r="G71" s="19" t="s">
        <v>824</v>
      </c>
      <c r="H71" s="20">
        <v>2.78</v>
      </c>
      <c r="I71" s="2"/>
      <c r="J71" s="2"/>
      <c r="K71" s="2"/>
      <c r="L71" s="2"/>
      <c r="M71" s="2"/>
      <c r="N71" s="2"/>
      <c r="O71" s="2"/>
      <c r="P71" s="2"/>
      <c r="Q71" s="2">
        <v>1</v>
      </c>
      <c r="R71" s="76">
        <f>'K doplnění'!$D$14</f>
        <v>0</v>
      </c>
      <c r="S71" s="6">
        <f t="shared" si="3"/>
        <v>0.23166666666666666</v>
      </c>
      <c r="T71" s="7">
        <f t="shared" si="4"/>
        <v>0</v>
      </c>
      <c r="U71" s="8">
        <f t="shared" si="5"/>
        <v>0</v>
      </c>
    </row>
    <row r="72" spans="1:21" ht="15">
      <c r="A72" s="27">
        <v>67</v>
      </c>
      <c r="B72" s="1" t="s">
        <v>36</v>
      </c>
      <c r="C72" s="28" t="s">
        <v>25</v>
      </c>
      <c r="D72" s="26" t="s">
        <v>239</v>
      </c>
      <c r="E72" s="15" t="s">
        <v>280</v>
      </c>
      <c r="F72" s="16" t="s">
        <v>33</v>
      </c>
      <c r="G72" s="19" t="s">
        <v>824</v>
      </c>
      <c r="H72" s="20">
        <v>3.16</v>
      </c>
      <c r="I72" s="2"/>
      <c r="J72" s="2"/>
      <c r="K72" s="2"/>
      <c r="L72" s="2"/>
      <c r="M72" s="2"/>
      <c r="N72" s="2"/>
      <c r="O72" s="2"/>
      <c r="P72" s="2"/>
      <c r="Q72" s="2">
        <v>1</v>
      </c>
      <c r="R72" s="76">
        <f>'K doplnění'!$D$14</f>
        <v>0</v>
      </c>
      <c r="S72" s="6">
        <f t="shared" si="3"/>
        <v>0.26333333333333336</v>
      </c>
      <c r="T72" s="7">
        <f t="shared" si="4"/>
        <v>0</v>
      </c>
      <c r="U72" s="8">
        <f t="shared" si="5"/>
        <v>0</v>
      </c>
    </row>
    <row r="73" spans="1:21" ht="15">
      <c r="A73" s="27">
        <v>68</v>
      </c>
      <c r="B73" s="1" t="s">
        <v>36</v>
      </c>
      <c r="C73" s="28" t="s">
        <v>25</v>
      </c>
      <c r="D73" s="26" t="s">
        <v>238</v>
      </c>
      <c r="E73" s="15">
        <v>210</v>
      </c>
      <c r="F73" s="16" t="s">
        <v>34</v>
      </c>
      <c r="G73" s="19" t="s">
        <v>824</v>
      </c>
      <c r="H73" s="20">
        <v>14.76</v>
      </c>
      <c r="I73" s="2"/>
      <c r="J73" s="2"/>
      <c r="K73" s="2"/>
      <c r="L73" s="2"/>
      <c r="M73" s="2"/>
      <c r="N73" s="2"/>
      <c r="O73" s="2"/>
      <c r="P73" s="2"/>
      <c r="Q73" s="2">
        <v>1</v>
      </c>
      <c r="R73" s="76">
        <f>'K doplnění'!$D$14</f>
        <v>0</v>
      </c>
      <c r="S73" s="6">
        <f t="shared" si="3"/>
        <v>1.23</v>
      </c>
      <c r="T73" s="7">
        <f t="shared" si="4"/>
        <v>0</v>
      </c>
      <c r="U73" s="8">
        <f t="shared" si="5"/>
        <v>0</v>
      </c>
    </row>
    <row r="74" spans="1:21" ht="15">
      <c r="A74" s="27">
        <v>69</v>
      </c>
      <c r="B74" s="1" t="s">
        <v>36</v>
      </c>
      <c r="C74" s="28" t="s">
        <v>25</v>
      </c>
      <c r="D74" s="26" t="s">
        <v>237</v>
      </c>
      <c r="E74" s="15">
        <v>209</v>
      </c>
      <c r="F74" s="16" t="s">
        <v>34</v>
      </c>
      <c r="G74" s="19" t="s">
        <v>824</v>
      </c>
      <c r="H74" s="20">
        <v>21.23</v>
      </c>
      <c r="I74" s="2"/>
      <c r="J74" s="2"/>
      <c r="K74" s="2"/>
      <c r="L74" s="2"/>
      <c r="M74" s="2"/>
      <c r="N74" s="2"/>
      <c r="O74" s="2"/>
      <c r="P74" s="2"/>
      <c r="Q74" s="2">
        <v>1</v>
      </c>
      <c r="R74" s="76">
        <f>'K doplnění'!$D$14</f>
        <v>0</v>
      </c>
      <c r="S74" s="6">
        <f t="shared" si="3"/>
        <v>1.7691666666666668</v>
      </c>
      <c r="T74" s="7">
        <f t="shared" si="4"/>
        <v>0</v>
      </c>
      <c r="U74" s="8">
        <f t="shared" si="5"/>
        <v>0</v>
      </c>
    </row>
    <row r="75" spans="1:21" ht="15">
      <c r="A75" s="27">
        <v>70</v>
      </c>
      <c r="B75" s="1" t="s">
        <v>36</v>
      </c>
      <c r="C75" s="28" t="s">
        <v>25</v>
      </c>
      <c r="D75" s="26" t="s">
        <v>236</v>
      </c>
      <c r="E75" s="15">
        <v>208</v>
      </c>
      <c r="F75" s="16" t="s">
        <v>33</v>
      </c>
      <c r="G75" s="19" t="s">
        <v>824</v>
      </c>
      <c r="H75" s="20">
        <v>1.5</v>
      </c>
      <c r="I75" s="2"/>
      <c r="J75" s="2"/>
      <c r="K75" s="2"/>
      <c r="L75" s="2"/>
      <c r="M75" s="2"/>
      <c r="N75" s="2"/>
      <c r="O75" s="2"/>
      <c r="P75" s="2"/>
      <c r="Q75" s="2">
        <v>1</v>
      </c>
      <c r="R75" s="76">
        <f>'K doplnění'!$D$14</f>
        <v>0</v>
      </c>
      <c r="S75" s="6">
        <f t="shared" si="3"/>
        <v>0.125</v>
      </c>
      <c r="T75" s="7">
        <f t="shared" si="4"/>
        <v>0</v>
      </c>
      <c r="U75" s="8">
        <f t="shared" si="5"/>
        <v>0</v>
      </c>
    </row>
    <row r="76" spans="1:21" ht="15">
      <c r="A76" s="27">
        <v>71</v>
      </c>
      <c r="B76" s="1" t="s">
        <v>36</v>
      </c>
      <c r="C76" s="28" t="s">
        <v>25</v>
      </c>
      <c r="D76" s="26" t="s">
        <v>235</v>
      </c>
      <c r="E76" s="15">
        <v>208</v>
      </c>
      <c r="F76" s="16" t="s">
        <v>33</v>
      </c>
      <c r="G76" s="19" t="s">
        <v>824</v>
      </c>
      <c r="H76" s="20">
        <v>2.33</v>
      </c>
      <c r="I76" s="2"/>
      <c r="J76" s="2"/>
      <c r="K76" s="2"/>
      <c r="L76" s="2"/>
      <c r="M76" s="2"/>
      <c r="N76" s="2"/>
      <c r="O76" s="2"/>
      <c r="P76" s="2"/>
      <c r="Q76" s="2">
        <v>1</v>
      </c>
      <c r="R76" s="76">
        <f>'K doplnění'!$D$14</f>
        <v>0</v>
      </c>
      <c r="S76" s="6">
        <f t="shared" si="3"/>
        <v>0.19416666666666668</v>
      </c>
      <c r="T76" s="7">
        <f t="shared" si="4"/>
        <v>0</v>
      </c>
      <c r="U76" s="8">
        <f t="shared" si="5"/>
        <v>0</v>
      </c>
    </row>
    <row r="77" spans="1:21" ht="15">
      <c r="A77" s="27">
        <v>72</v>
      </c>
      <c r="B77" s="1" t="s">
        <v>36</v>
      </c>
      <c r="C77" s="28" t="s">
        <v>25</v>
      </c>
      <c r="D77" s="26" t="s">
        <v>234</v>
      </c>
      <c r="E77" s="15">
        <v>208</v>
      </c>
      <c r="F77" s="16" t="s">
        <v>34</v>
      </c>
      <c r="G77" s="19" t="s">
        <v>824</v>
      </c>
      <c r="H77" s="20">
        <v>8.28</v>
      </c>
      <c r="I77" s="2"/>
      <c r="J77" s="2"/>
      <c r="K77" s="2"/>
      <c r="L77" s="2"/>
      <c r="M77" s="2"/>
      <c r="N77" s="2"/>
      <c r="O77" s="2"/>
      <c r="P77" s="2"/>
      <c r="Q77" s="2">
        <v>1</v>
      </c>
      <c r="R77" s="76">
        <f>'K doplnění'!$D$14</f>
        <v>0</v>
      </c>
      <c r="S77" s="6">
        <f t="shared" si="3"/>
        <v>0.69</v>
      </c>
      <c r="T77" s="7">
        <f t="shared" si="4"/>
        <v>0</v>
      </c>
      <c r="U77" s="8">
        <f t="shared" si="5"/>
        <v>0</v>
      </c>
    </row>
    <row r="78" spans="1:21" ht="15">
      <c r="A78" s="27">
        <v>73</v>
      </c>
      <c r="B78" s="1" t="s">
        <v>36</v>
      </c>
      <c r="C78" s="28" t="s">
        <v>25</v>
      </c>
      <c r="D78" s="26" t="s">
        <v>233</v>
      </c>
      <c r="E78" s="15">
        <v>207</v>
      </c>
      <c r="F78" s="16" t="s">
        <v>33</v>
      </c>
      <c r="G78" s="19" t="s">
        <v>824</v>
      </c>
      <c r="H78" s="20">
        <v>1.5</v>
      </c>
      <c r="I78" s="2"/>
      <c r="J78" s="2"/>
      <c r="K78" s="2"/>
      <c r="L78" s="2"/>
      <c r="M78" s="2"/>
      <c r="N78" s="2"/>
      <c r="O78" s="2"/>
      <c r="P78" s="2"/>
      <c r="Q78" s="2">
        <v>1</v>
      </c>
      <c r="R78" s="76">
        <f>'K doplnění'!$D$14</f>
        <v>0</v>
      </c>
      <c r="S78" s="6">
        <f t="shared" si="3"/>
        <v>0.125</v>
      </c>
      <c r="T78" s="7">
        <f t="shared" si="4"/>
        <v>0</v>
      </c>
      <c r="U78" s="8">
        <f t="shared" si="5"/>
        <v>0</v>
      </c>
    </row>
    <row r="79" spans="1:21" ht="15">
      <c r="A79" s="27">
        <v>74</v>
      </c>
      <c r="B79" s="1" t="s">
        <v>36</v>
      </c>
      <c r="C79" s="28" t="s">
        <v>25</v>
      </c>
      <c r="D79" s="26" t="s">
        <v>232</v>
      </c>
      <c r="E79" s="15">
        <v>207</v>
      </c>
      <c r="F79" s="16" t="s">
        <v>33</v>
      </c>
      <c r="G79" s="19" t="s">
        <v>824</v>
      </c>
      <c r="H79" s="20">
        <v>2.33</v>
      </c>
      <c r="I79" s="2"/>
      <c r="J79" s="2"/>
      <c r="K79" s="2"/>
      <c r="L79" s="2"/>
      <c r="M79" s="2"/>
      <c r="N79" s="2"/>
      <c r="O79" s="2"/>
      <c r="P79" s="2"/>
      <c r="Q79" s="2">
        <v>1</v>
      </c>
      <c r="R79" s="76">
        <f>'K doplnění'!$D$14</f>
        <v>0</v>
      </c>
      <c r="S79" s="6">
        <f t="shared" si="3"/>
        <v>0.19416666666666668</v>
      </c>
      <c r="T79" s="7">
        <f t="shared" si="4"/>
        <v>0</v>
      </c>
      <c r="U79" s="8">
        <f t="shared" si="5"/>
        <v>0</v>
      </c>
    </row>
    <row r="80" spans="1:21" ht="15">
      <c r="A80" s="27">
        <v>75</v>
      </c>
      <c r="B80" s="1" t="s">
        <v>36</v>
      </c>
      <c r="C80" s="28" t="s">
        <v>25</v>
      </c>
      <c r="D80" s="26" t="s">
        <v>231</v>
      </c>
      <c r="E80" s="15">
        <v>207</v>
      </c>
      <c r="F80" s="16" t="s">
        <v>34</v>
      </c>
      <c r="G80" s="19" t="s">
        <v>824</v>
      </c>
      <c r="H80" s="20">
        <v>8.28</v>
      </c>
      <c r="I80" s="2"/>
      <c r="J80" s="2"/>
      <c r="K80" s="2"/>
      <c r="L80" s="2"/>
      <c r="M80" s="2"/>
      <c r="N80" s="2"/>
      <c r="O80" s="2"/>
      <c r="P80" s="2"/>
      <c r="Q80" s="2">
        <v>1</v>
      </c>
      <c r="R80" s="76">
        <f>'K doplnění'!$D$14</f>
        <v>0</v>
      </c>
      <c r="S80" s="6">
        <f t="shared" si="3"/>
        <v>0.69</v>
      </c>
      <c r="T80" s="7">
        <f t="shared" si="4"/>
        <v>0</v>
      </c>
      <c r="U80" s="8">
        <f t="shared" si="5"/>
        <v>0</v>
      </c>
    </row>
    <row r="81" spans="1:21" ht="15">
      <c r="A81" s="27">
        <v>76</v>
      </c>
      <c r="B81" s="1" t="s">
        <v>36</v>
      </c>
      <c r="C81" s="28" t="s">
        <v>25</v>
      </c>
      <c r="D81" s="26" t="s">
        <v>230</v>
      </c>
      <c r="E81" s="15">
        <v>206</v>
      </c>
      <c r="F81" s="17" t="s">
        <v>33</v>
      </c>
      <c r="G81" s="19" t="s">
        <v>824</v>
      </c>
      <c r="H81" s="20">
        <v>1.5</v>
      </c>
      <c r="I81" s="2"/>
      <c r="J81" s="2"/>
      <c r="K81" s="2"/>
      <c r="L81" s="2"/>
      <c r="M81" s="2"/>
      <c r="N81" s="2"/>
      <c r="O81" s="2"/>
      <c r="P81" s="2"/>
      <c r="Q81" s="2">
        <v>1</v>
      </c>
      <c r="R81" s="76">
        <f>'K doplnění'!$D$14</f>
        <v>0</v>
      </c>
      <c r="S81" s="6">
        <f>((H81*30.4167*I81)+(H81*21*J81)+(H81*4.3452*K81)+(H81*4.3452*L81)+(H81*4.3452*M81)+(H81*N81)+(H81*O81/3)+(H81*P81/6)+(H81*Q81/12))</f>
        <v>0.125</v>
      </c>
      <c r="T81" s="7">
        <f t="shared" si="4"/>
        <v>0</v>
      </c>
      <c r="U81" s="8">
        <f t="shared" si="5"/>
        <v>0</v>
      </c>
    </row>
    <row r="82" spans="1:21" ht="15">
      <c r="A82" s="27">
        <v>77</v>
      </c>
      <c r="B82" s="1" t="s">
        <v>36</v>
      </c>
      <c r="C82" s="28" t="s">
        <v>25</v>
      </c>
      <c r="D82" s="26" t="s">
        <v>229</v>
      </c>
      <c r="E82" s="15">
        <v>206</v>
      </c>
      <c r="F82" s="16" t="s">
        <v>33</v>
      </c>
      <c r="G82" s="19" t="s">
        <v>824</v>
      </c>
      <c r="H82" s="20">
        <v>2.33</v>
      </c>
      <c r="I82" s="2"/>
      <c r="J82" s="2"/>
      <c r="K82" s="2"/>
      <c r="L82" s="2"/>
      <c r="M82" s="2"/>
      <c r="N82" s="2"/>
      <c r="O82" s="2"/>
      <c r="P82" s="2"/>
      <c r="Q82" s="2">
        <v>1</v>
      </c>
      <c r="R82" s="76">
        <f>'K doplnění'!$D$14</f>
        <v>0</v>
      </c>
      <c r="S82" s="6">
        <f t="shared" si="3"/>
        <v>0.19416666666666668</v>
      </c>
      <c r="T82" s="7">
        <f t="shared" si="4"/>
        <v>0</v>
      </c>
      <c r="U82" s="8">
        <f t="shared" si="5"/>
        <v>0</v>
      </c>
    </row>
    <row r="83" spans="1:21" ht="15">
      <c r="A83" s="27">
        <v>78</v>
      </c>
      <c r="B83" s="1" t="s">
        <v>36</v>
      </c>
      <c r="C83" s="28" t="s">
        <v>25</v>
      </c>
      <c r="D83" s="26" t="s">
        <v>228</v>
      </c>
      <c r="E83" s="15">
        <v>206</v>
      </c>
      <c r="F83" s="16" t="s">
        <v>34</v>
      </c>
      <c r="G83" s="19" t="s">
        <v>824</v>
      </c>
      <c r="H83" s="20">
        <v>8.28</v>
      </c>
      <c r="I83" s="2"/>
      <c r="J83" s="2"/>
      <c r="K83" s="2"/>
      <c r="L83" s="2"/>
      <c r="M83" s="2"/>
      <c r="N83" s="2"/>
      <c r="O83" s="2"/>
      <c r="P83" s="2"/>
      <c r="Q83" s="2">
        <v>1</v>
      </c>
      <c r="R83" s="76">
        <f>'K doplnění'!$D$14</f>
        <v>0</v>
      </c>
      <c r="S83" s="6">
        <f t="shared" si="3"/>
        <v>0.69</v>
      </c>
      <c r="T83" s="7">
        <f t="shared" si="4"/>
        <v>0</v>
      </c>
      <c r="U83" s="8">
        <f t="shared" si="5"/>
        <v>0</v>
      </c>
    </row>
    <row r="84" spans="1:21" ht="15">
      <c r="A84" s="27">
        <v>79</v>
      </c>
      <c r="B84" s="1" t="s">
        <v>36</v>
      </c>
      <c r="C84" s="28" t="s">
        <v>25</v>
      </c>
      <c r="D84" s="26" t="s">
        <v>227</v>
      </c>
      <c r="E84" s="15">
        <v>205</v>
      </c>
      <c r="F84" s="16" t="s">
        <v>33</v>
      </c>
      <c r="G84" s="19" t="s">
        <v>824</v>
      </c>
      <c r="H84" s="20">
        <v>1.5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76">
        <f>'K doplnění'!$D$14</f>
        <v>0</v>
      </c>
      <c r="S84" s="6">
        <f t="shared" si="3"/>
        <v>0.125</v>
      </c>
      <c r="T84" s="7">
        <f t="shared" si="4"/>
        <v>0</v>
      </c>
      <c r="U84" s="8">
        <f t="shared" si="5"/>
        <v>0</v>
      </c>
    </row>
    <row r="85" spans="1:21" ht="15">
      <c r="A85" s="27">
        <v>80</v>
      </c>
      <c r="B85" s="1" t="s">
        <v>36</v>
      </c>
      <c r="C85" s="28" t="s">
        <v>25</v>
      </c>
      <c r="D85" s="26" t="s">
        <v>226</v>
      </c>
      <c r="E85" s="15">
        <v>205</v>
      </c>
      <c r="F85" s="16" t="s">
        <v>33</v>
      </c>
      <c r="G85" s="19" t="s">
        <v>824</v>
      </c>
      <c r="H85" s="20">
        <v>2.33</v>
      </c>
      <c r="I85" s="2"/>
      <c r="J85" s="2"/>
      <c r="K85" s="2"/>
      <c r="L85" s="2"/>
      <c r="M85" s="2"/>
      <c r="N85" s="2"/>
      <c r="O85" s="2"/>
      <c r="P85" s="2"/>
      <c r="Q85" s="2">
        <v>1</v>
      </c>
      <c r="R85" s="76">
        <f>'K doplnění'!$D$14</f>
        <v>0</v>
      </c>
      <c r="S85" s="6">
        <f t="shared" si="3"/>
        <v>0.19416666666666668</v>
      </c>
      <c r="T85" s="7">
        <f t="shared" si="4"/>
        <v>0</v>
      </c>
      <c r="U85" s="8">
        <f t="shared" si="5"/>
        <v>0</v>
      </c>
    </row>
    <row r="86" spans="1:21" ht="15">
      <c r="A86" s="27">
        <v>81</v>
      </c>
      <c r="B86" s="1" t="s">
        <v>36</v>
      </c>
      <c r="C86" s="28" t="s">
        <v>25</v>
      </c>
      <c r="D86" s="26" t="s">
        <v>225</v>
      </c>
      <c r="E86" s="15">
        <v>205</v>
      </c>
      <c r="F86" s="16" t="s">
        <v>34</v>
      </c>
      <c r="G86" s="19" t="s">
        <v>824</v>
      </c>
      <c r="H86" s="20">
        <v>8.28</v>
      </c>
      <c r="I86" s="2"/>
      <c r="J86" s="2"/>
      <c r="K86" s="2"/>
      <c r="L86" s="2"/>
      <c r="M86" s="2"/>
      <c r="N86" s="2"/>
      <c r="O86" s="2"/>
      <c r="P86" s="2"/>
      <c r="Q86" s="2">
        <v>1</v>
      </c>
      <c r="R86" s="76">
        <f>'K doplnění'!$D$14</f>
        <v>0</v>
      </c>
      <c r="S86" s="6">
        <f t="shared" si="3"/>
        <v>0.69</v>
      </c>
      <c r="T86" s="7">
        <f t="shared" si="4"/>
        <v>0</v>
      </c>
      <c r="U86" s="8">
        <f t="shared" si="5"/>
        <v>0</v>
      </c>
    </row>
    <row r="87" spans="1:21" ht="15">
      <c r="A87" s="27">
        <v>82</v>
      </c>
      <c r="B87" s="1" t="s">
        <v>36</v>
      </c>
      <c r="C87" s="28" t="s">
        <v>25</v>
      </c>
      <c r="D87" s="26" t="s">
        <v>224</v>
      </c>
      <c r="E87" s="15">
        <v>204</v>
      </c>
      <c r="F87" s="16" t="s">
        <v>33</v>
      </c>
      <c r="G87" s="19" t="s">
        <v>824</v>
      </c>
      <c r="H87" s="20">
        <v>1.5</v>
      </c>
      <c r="I87" s="2"/>
      <c r="J87" s="2"/>
      <c r="K87" s="2"/>
      <c r="L87" s="2"/>
      <c r="M87" s="2"/>
      <c r="N87" s="2"/>
      <c r="O87" s="2"/>
      <c r="P87" s="2"/>
      <c r="Q87" s="2">
        <v>1</v>
      </c>
      <c r="R87" s="76">
        <f>'K doplnění'!$D$14</f>
        <v>0</v>
      </c>
      <c r="S87" s="6">
        <f t="shared" si="3"/>
        <v>0.125</v>
      </c>
      <c r="T87" s="7">
        <f t="shared" si="4"/>
        <v>0</v>
      </c>
      <c r="U87" s="8">
        <f t="shared" si="5"/>
        <v>0</v>
      </c>
    </row>
    <row r="88" spans="1:21" ht="15">
      <c r="A88" s="27">
        <v>83</v>
      </c>
      <c r="B88" s="1" t="s">
        <v>36</v>
      </c>
      <c r="C88" s="28" t="s">
        <v>25</v>
      </c>
      <c r="D88" s="26" t="s">
        <v>223</v>
      </c>
      <c r="E88" s="15">
        <v>204</v>
      </c>
      <c r="F88" s="17" t="s">
        <v>33</v>
      </c>
      <c r="G88" s="19" t="s">
        <v>824</v>
      </c>
      <c r="H88" s="20">
        <v>2.33</v>
      </c>
      <c r="I88" s="2"/>
      <c r="J88" s="2"/>
      <c r="K88" s="2"/>
      <c r="L88" s="2"/>
      <c r="M88" s="2"/>
      <c r="N88" s="2"/>
      <c r="O88" s="2"/>
      <c r="P88" s="2"/>
      <c r="Q88" s="2">
        <v>1</v>
      </c>
      <c r="R88" s="76">
        <f>'K doplnění'!$D$14</f>
        <v>0</v>
      </c>
      <c r="S88" s="6">
        <f>((H88*30.4167*I88)+(H88*21*J88)+(H88*4.3452*K88)+(H88*4.3452*L88)+(H88*4.3452*M88)+(H88*N88)+(H88*O88/3)+(H88*P88/6)+(H88*Q88/12))</f>
        <v>0.19416666666666668</v>
      </c>
      <c r="T88" s="7">
        <f t="shared" si="4"/>
        <v>0</v>
      </c>
      <c r="U88" s="8">
        <f t="shared" si="5"/>
        <v>0</v>
      </c>
    </row>
    <row r="89" spans="1:21" ht="15">
      <c r="A89" s="27">
        <v>84</v>
      </c>
      <c r="B89" s="1" t="s">
        <v>36</v>
      </c>
      <c r="C89" s="28" t="s">
        <v>25</v>
      </c>
      <c r="D89" s="26" t="s">
        <v>222</v>
      </c>
      <c r="E89" s="15">
        <v>204</v>
      </c>
      <c r="F89" s="16" t="s">
        <v>34</v>
      </c>
      <c r="G89" s="19" t="s">
        <v>824</v>
      </c>
      <c r="H89" s="20">
        <v>7.62</v>
      </c>
      <c r="I89" s="2"/>
      <c r="J89" s="2"/>
      <c r="K89" s="2"/>
      <c r="L89" s="2"/>
      <c r="M89" s="2"/>
      <c r="N89" s="2"/>
      <c r="O89" s="2"/>
      <c r="P89" s="2"/>
      <c r="Q89" s="2">
        <v>1</v>
      </c>
      <c r="R89" s="76">
        <f>'K doplnění'!$D$14</f>
        <v>0</v>
      </c>
      <c r="S89" s="6">
        <f aca="true" t="shared" si="6" ref="S89:S94">((H89*30.4167*I89)+(H89*21*J89)+(H89*4.3452*K89)+(H89*4.3452*L89)+(H89*4.3452*M89)+(H89*N89)+(H89*O89/3)+(H89*P89/6)+(H89*Q89/12))</f>
        <v>0.635</v>
      </c>
      <c r="T89" s="7">
        <f t="shared" si="4"/>
        <v>0</v>
      </c>
      <c r="U89" s="8">
        <f t="shared" si="5"/>
        <v>0</v>
      </c>
    </row>
    <row r="90" spans="1:21" ht="15">
      <c r="A90" s="27">
        <v>85</v>
      </c>
      <c r="B90" s="1" t="s">
        <v>36</v>
      </c>
      <c r="C90" s="28" t="s">
        <v>25</v>
      </c>
      <c r="D90" s="26" t="s">
        <v>221</v>
      </c>
      <c r="E90" s="15">
        <v>203</v>
      </c>
      <c r="F90" s="16" t="s">
        <v>33</v>
      </c>
      <c r="G90" s="19" t="s">
        <v>824</v>
      </c>
      <c r="H90" s="20">
        <v>1.5</v>
      </c>
      <c r="I90" s="2"/>
      <c r="J90" s="2"/>
      <c r="K90" s="2"/>
      <c r="L90" s="2"/>
      <c r="M90" s="2"/>
      <c r="N90" s="2"/>
      <c r="O90" s="2"/>
      <c r="P90" s="2"/>
      <c r="Q90" s="2">
        <v>1</v>
      </c>
      <c r="R90" s="76">
        <f>'K doplnění'!$D$14</f>
        <v>0</v>
      </c>
      <c r="S90" s="6">
        <f t="shared" si="6"/>
        <v>0.125</v>
      </c>
      <c r="T90" s="7">
        <f t="shared" si="4"/>
        <v>0</v>
      </c>
      <c r="U90" s="8">
        <f t="shared" si="5"/>
        <v>0</v>
      </c>
    </row>
    <row r="91" spans="1:21" ht="15">
      <c r="A91" s="27">
        <v>86</v>
      </c>
      <c r="B91" s="1" t="s">
        <v>36</v>
      </c>
      <c r="C91" s="28" t="s">
        <v>25</v>
      </c>
      <c r="D91" s="26" t="s">
        <v>220</v>
      </c>
      <c r="E91" s="15">
        <v>203</v>
      </c>
      <c r="F91" s="16" t="s">
        <v>33</v>
      </c>
      <c r="G91" s="19" t="s">
        <v>824</v>
      </c>
      <c r="H91" s="20">
        <v>2.33</v>
      </c>
      <c r="I91" s="2"/>
      <c r="J91" s="2"/>
      <c r="K91" s="2"/>
      <c r="L91" s="2"/>
      <c r="M91" s="2"/>
      <c r="N91" s="2"/>
      <c r="O91" s="2"/>
      <c r="P91" s="2"/>
      <c r="Q91" s="2">
        <v>1</v>
      </c>
      <c r="R91" s="76">
        <f>'K doplnění'!$D$14</f>
        <v>0</v>
      </c>
      <c r="S91" s="6">
        <f t="shared" si="6"/>
        <v>0.19416666666666668</v>
      </c>
      <c r="T91" s="7">
        <f t="shared" si="4"/>
        <v>0</v>
      </c>
      <c r="U91" s="8">
        <f t="shared" si="5"/>
        <v>0</v>
      </c>
    </row>
    <row r="92" spans="1:21" ht="15">
      <c r="A92" s="27">
        <v>87</v>
      </c>
      <c r="B92" s="1" t="s">
        <v>36</v>
      </c>
      <c r="C92" s="28" t="s">
        <v>25</v>
      </c>
      <c r="D92" s="26" t="s">
        <v>219</v>
      </c>
      <c r="E92" s="15">
        <v>203</v>
      </c>
      <c r="F92" s="16" t="s">
        <v>34</v>
      </c>
      <c r="G92" s="19" t="s">
        <v>824</v>
      </c>
      <c r="H92" s="20">
        <v>8.28</v>
      </c>
      <c r="I92" s="2"/>
      <c r="J92" s="2"/>
      <c r="K92" s="2"/>
      <c r="L92" s="2"/>
      <c r="M92" s="2"/>
      <c r="N92" s="2"/>
      <c r="O92" s="2"/>
      <c r="P92" s="2"/>
      <c r="Q92" s="2">
        <v>1</v>
      </c>
      <c r="R92" s="76">
        <f>'K doplnění'!$D$14</f>
        <v>0</v>
      </c>
      <c r="S92" s="6">
        <f t="shared" si="6"/>
        <v>0.69</v>
      </c>
      <c r="T92" s="7">
        <f t="shared" si="4"/>
        <v>0</v>
      </c>
      <c r="U92" s="8">
        <f t="shared" si="5"/>
        <v>0</v>
      </c>
    </row>
    <row r="93" spans="1:21" ht="15">
      <c r="A93" s="27">
        <v>88</v>
      </c>
      <c r="B93" s="1" t="s">
        <v>36</v>
      </c>
      <c r="C93" s="28" t="s">
        <v>25</v>
      </c>
      <c r="D93" s="26" t="s">
        <v>218</v>
      </c>
      <c r="E93" s="15">
        <v>202</v>
      </c>
      <c r="F93" s="16" t="s">
        <v>33</v>
      </c>
      <c r="G93" s="19" t="s">
        <v>824</v>
      </c>
      <c r="H93" s="20">
        <v>1.5</v>
      </c>
      <c r="I93" s="2"/>
      <c r="J93" s="2"/>
      <c r="K93" s="2"/>
      <c r="L93" s="2"/>
      <c r="M93" s="2"/>
      <c r="N93" s="2"/>
      <c r="O93" s="2"/>
      <c r="P93" s="2"/>
      <c r="Q93" s="2">
        <v>1</v>
      </c>
      <c r="R93" s="76">
        <f>'K doplnění'!$D$14</f>
        <v>0</v>
      </c>
      <c r="S93" s="6">
        <f t="shared" si="6"/>
        <v>0.125</v>
      </c>
      <c r="T93" s="7">
        <f t="shared" si="4"/>
        <v>0</v>
      </c>
      <c r="U93" s="8">
        <f t="shared" si="5"/>
        <v>0</v>
      </c>
    </row>
    <row r="94" spans="1:21" ht="15">
      <c r="A94" s="27">
        <v>89</v>
      </c>
      <c r="B94" s="1" t="s">
        <v>36</v>
      </c>
      <c r="C94" s="28" t="s">
        <v>25</v>
      </c>
      <c r="D94" s="26" t="s">
        <v>217</v>
      </c>
      <c r="E94" s="15">
        <v>202</v>
      </c>
      <c r="F94" s="16" t="s">
        <v>33</v>
      </c>
      <c r="G94" s="19" t="s">
        <v>824</v>
      </c>
      <c r="H94" s="20">
        <v>2.33</v>
      </c>
      <c r="I94" s="2"/>
      <c r="J94" s="2"/>
      <c r="K94" s="2"/>
      <c r="L94" s="2"/>
      <c r="M94" s="2"/>
      <c r="N94" s="2"/>
      <c r="O94" s="2"/>
      <c r="P94" s="2"/>
      <c r="Q94" s="2">
        <v>1</v>
      </c>
      <c r="R94" s="76">
        <f>'K doplnění'!$D$14</f>
        <v>0</v>
      </c>
      <c r="S94" s="6">
        <f t="shared" si="6"/>
        <v>0.19416666666666668</v>
      </c>
      <c r="T94" s="7">
        <f t="shared" si="4"/>
        <v>0</v>
      </c>
      <c r="U94" s="8">
        <f t="shared" si="5"/>
        <v>0</v>
      </c>
    </row>
    <row r="95" spans="1:21" ht="15">
      <c r="A95" s="27">
        <v>90</v>
      </c>
      <c r="B95" s="1" t="s">
        <v>36</v>
      </c>
      <c r="C95" s="28" t="s">
        <v>25</v>
      </c>
      <c r="D95" s="26" t="s">
        <v>216</v>
      </c>
      <c r="E95" s="15">
        <v>202</v>
      </c>
      <c r="F95" s="17" t="s">
        <v>34</v>
      </c>
      <c r="G95" s="19" t="s">
        <v>824</v>
      </c>
      <c r="H95" s="20">
        <v>8.28</v>
      </c>
      <c r="I95" s="2"/>
      <c r="J95" s="2"/>
      <c r="K95" s="2"/>
      <c r="L95" s="2"/>
      <c r="M95" s="2"/>
      <c r="N95" s="2"/>
      <c r="O95" s="2"/>
      <c r="P95" s="2"/>
      <c r="Q95" s="2">
        <v>1</v>
      </c>
      <c r="R95" s="76">
        <f>'K doplnění'!$D$14</f>
        <v>0</v>
      </c>
      <c r="S95" s="6">
        <f>((H95*30.4167*I95)+(H95*21*J95)+(H95*4.3452*K95)+(H95*4.3452*L95)+(H95*4.3452*M95)+(H95*N95)+(H95*O95/3)+(H95*P95/6)+(H95*Q95/12))</f>
        <v>0.69</v>
      </c>
      <c r="T95" s="7">
        <f t="shared" si="4"/>
        <v>0</v>
      </c>
      <c r="U95" s="8">
        <f t="shared" si="5"/>
        <v>0</v>
      </c>
    </row>
    <row r="96" spans="1:21" ht="15">
      <c r="A96" s="27">
        <v>91</v>
      </c>
      <c r="B96" s="1" t="s">
        <v>36</v>
      </c>
      <c r="C96" s="28" t="s">
        <v>25</v>
      </c>
      <c r="D96" s="26" t="s">
        <v>215</v>
      </c>
      <c r="E96" s="15">
        <v>201</v>
      </c>
      <c r="F96" s="16" t="s">
        <v>33</v>
      </c>
      <c r="G96" s="19" t="s">
        <v>824</v>
      </c>
      <c r="H96" s="20">
        <v>1.5</v>
      </c>
      <c r="I96" s="2"/>
      <c r="J96" s="2"/>
      <c r="K96" s="2"/>
      <c r="L96" s="2"/>
      <c r="M96" s="2"/>
      <c r="N96" s="2"/>
      <c r="O96" s="2"/>
      <c r="P96" s="2"/>
      <c r="Q96" s="2">
        <v>1</v>
      </c>
      <c r="R96" s="76">
        <f>'K doplnění'!$D$14</f>
        <v>0</v>
      </c>
      <c r="S96" s="6">
        <f t="shared" si="3"/>
        <v>0.125</v>
      </c>
      <c r="T96" s="7">
        <f t="shared" si="4"/>
        <v>0</v>
      </c>
      <c r="U96" s="8">
        <f t="shared" si="5"/>
        <v>0</v>
      </c>
    </row>
    <row r="97" spans="1:21" ht="15">
      <c r="A97" s="27">
        <v>92</v>
      </c>
      <c r="B97" s="1" t="s">
        <v>36</v>
      </c>
      <c r="C97" s="28" t="s">
        <v>25</v>
      </c>
      <c r="D97" s="26" t="s">
        <v>214</v>
      </c>
      <c r="E97" s="15">
        <v>201</v>
      </c>
      <c r="F97" s="16" t="s">
        <v>33</v>
      </c>
      <c r="G97" s="19" t="s">
        <v>824</v>
      </c>
      <c r="H97" s="20">
        <v>2.33</v>
      </c>
      <c r="I97" s="2"/>
      <c r="J97" s="2"/>
      <c r="K97" s="2"/>
      <c r="L97" s="2"/>
      <c r="M97" s="2"/>
      <c r="N97" s="2"/>
      <c r="O97" s="2"/>
      <c r="P97" s="2"/>
      <c r="Q97" s="2">
        <v>1</v>
      </c>
      <c r="R97" s="76">
        <f>'K doplnění'!$D$14</f>
        <v>0</v>
      </c>
      <c r="S97" s="6">
        <f t="shared" si="3"/>
        <v>0.19416666666666668</v>
      </c>
      <c r="T97" s="7">
        <f t="shared" si="4"/>
        <v>0</v>
      </c>
      <c r="U97" s="8">
        <f t="shared" si="5"/>
        <v>0</v>
      </c>
    </row>
    <row r="98" spans="1:21" ht="15">
      <c r="A98" s="27">
        <v>93</v>
      </c>
      <c r="B98" s="1" t="s">
        <v>36</v>
      </c>
      <c r="C98" s="28" t="s">
        <v>25</v>
      </c>
      <c r="D98" s="26" t="s">
        <v>213</v>
      </c>
      <c r="E98" s="15">
        <v>201</v>
      </c>
      <c r="F98" s="16" t="s">
        <v>34</v>
      </c>
      <c r="G98" s="19" t="s">
        <v>824</v>
      </c>
      <c r="H98" s="20">
        <v>8.28</v>
      </c>
      <c r="I98" s="2"/>
      <c r="J98" s="2"/>
      <c r="K98" s="2"/>
      <c r="L98" s="2"/>
      <c r="M98" s="2"/>
      <c r="N98" s="2"/>
      <c r="O98" s="2"/>
      <c r="P98" s="2"/>
      <c r="Q98" s="2">
        <v>1</v>
      </c>
      <c r="R98" s="76">
        <f>'K doplnění'!$D$14</f>
        <v>0</v>
      </c>
      <c r="S98" s="6">
        <f t="shared" si="3"/>
        <v>0.69</v>
      </c>
      <c r="T98" s="7">
        <f t="shared" si="4"/>
        <v>0</v>
      </c>
      <c r="U98" s="8">
        <f t="shared" si="5"/>
        <v>0</v>
      </c>
    </row>
    <row r="99" spans="1:21" ht="15">
      <c r="A99" s="27">
        <v>94</v>
      </c>
      <c r="B99" s="1" t="s">
        <v>36</v>
      </c>
      <c r="C99" s="28" t="s">
        <v>25</v>
      </c>
      <c r="D99" s="26" t="s">
        <v>212</v>
      </c>
      <c r="E99" s="15" t="s">
        <v>164</v>
      </c>
      <c r="F99" s="16" t="s">
        <v>33</v>
      </c>
      <c r="G99" s="19" t="s">
        <v>30</v>
      </c>
      <c r="H99" s="20">
        <v>12.41</v>
      </c>
      <c r="I99" s="2"/>
      <c r="J99" s="2">
        <v>1</v>
      </c>
      <c r="K99" s="2"/>
      <c r="L99" s="2"/>
      <c r="M99" s="2"/>
      <c r="N99" s="2">
        <v>1</v>
      </c>
      <c r="O99" s="2"/>
      <c r="P99" s="2">
        <v>1</v>
      </c>
      <c r="Q99" s="2"/>
      <c r="R99" s="76">
        <f>'K doplnění'!$D$10</f>
        <v>0</v>
      </c>
      <c r="S99" s="6">
        <f t="shared" si="3"/>
        <v>275.08833333333337</v>
      </c>
      <c r="T99" s="7">
        <f t="shared" si="4"/>
        <v>0</v>
      </c>
      <c r="U99" s="8">
        <f t="shared" si="5"/>
        <v>0</v>
      </c>
    </row>
    <row r="100" spans="1:21" ht="15.75" thickBot="1">
      <c r="A100" s="27">
        <v>95</v>
      </c>
      <c r="B100" s="4" t="s">
        <v>36</v>
      </c>
      <c r="C100" s="28" t="s">
        <v>25</v>
      </c>
      <c r="D100" s="37" t="s">
        <v>211</v>
      </c>
      <c r="E100" s="18" t="s">
        <v>164</v>
      </c>
      <c r="F100" s="38" t="s">
        <v>33</v>
      </c>
      <c r="G100" s="39" t="s">
        <v>30</v>
      </c>
      <c r="H100" s="40">
        <v>12.41</v>
      </c>
      <c r="I100" s="5"/>
      <c r="J100" s="5">
        <v>1</v>
      </c>
      <c r="K100" s="5"/>
      <c r="L100" s="5"/>
      <c r="M100" s="5"/>
      <c r="N100" s="5">
        <v>1</v>
      </c>
      <c r="O100" s="5"/>
      <c r="P100" s="5">
        <v>1</v>
      </c>
      <c r="Q100" s="5"/>
      <c r="R100" s="76">
        <f>'K doplnění'!$D$10</f>
        <v>0</v>
      </c>
      <c r="S100" s="41">
        <f aca="true" t="shared" si="7" ref="S100">((H100*30.4167*I100)+(H100*21*J100)+(H100*4.3452*K100)+(H100*4.3452*L100)+(H100*4.3452*M100)+(H100*N100)+(H100*O100/3)+(H100*P100/6)+(H100*Q100/12))</f>
        <v>275.08833333333337</v>
      </c>
      <c r="T100" s="42">
        <f aca="true" t="shared" si="8" ref="T100">S100*R100</f>
        <v>0</v>
      </c>
      <c r="U100" s="43">
        <f aca="true" t="shared" si="9" ref="U100">12*T100</f>
        <v>0</v>
      </c>
    </row>
    <row r="101" spans="1:21" ht="15.75" thickBot="1">
      <c r="A101" s="180" t="s">
        <v>854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1"/>
      <c r="U101" s="24">
        <f>SUM(U6:U100)</f>
        <v>0</v>
      </c>
    </row>
  </sheetData>
  <sheetProtection algorithmName="SHA-512" hashValue="QiXIRVRj5GkHkSIPoexhhBzm1EgCvPW+62sNEnnSdlnONre2QTdoiA8++SXm64UUwtUpLFb8fSGNzLrREjvxmw==" saltValue="BH//ob4JW8D+YpQCRLAJ6A==" spinCount="100000" sheet="1" objects="1" scenarios="1"/>
  <mergeCells count="21">
    <mergeCell ref="A3:A5"/>
    <mergeCell ref="B3:B5"/>
    <mergeCell ref="C3:C5"/>
    <mergeCell ref="D3:D5"/>
    <mergeCell ref="E3:E5"/>
    <mergeCell ref="A101:T101"/>
    <mergeCell ref="S3:S5"/>
    <mergeCell ref="U3:U5"/>
    <mergeCell ref="I4:J4"/>
    <mergeCell ref="K4:L4"/>
    <mergeCell ref="M4:M5"/>
    <mergeCell ref="N4:N5"/>
    <mergeCell ref="O4:O5"/>
    <mergeCell ref="P4:P5"/>
    <mergeCell ref="Q4:Q5"/>
    <mergeCell ref="T3:T5"/>
    <mergeCell ref="F3:F5"/>
    <mergeCell ref="G3:G5"/>
    <mergeCell ref="H3:H5"/>
    <mergeCell ref="I3:Q3"/>
    <mergeCell ref="R3:R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Header>&amp;LZápadočeská univerzita v Plzni&amp;RPříloha 2 a</oddHeader>
    <oddFooter>&amp;CZápadočeská univerzita v Plzni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1"/>
  <sheetViews>
    <sheetView zoomScalePageLayoutView="55" workbookViewId="0" topLeftCell="A1">
      <selection activeCell="G42" sqref="G42"/>
    </sheetView>
  </sheetViews>
  <sheetFormatPr defaultColWidth="9.140625" defaultRowHeight="15"/>
  <cols>
    <col min="5" max="5" width="18.7109375" style="0" bestFit="1" customWidth="1"/>
    <col min="20" max="20" width="13.00390625" style="0" customWidth="1"/>
    <col min="21" max="21" width="11.140625" style="0" customWidth="1"/>
  </cols>
  <sheetData>
    <row r="1" spans="1:21" ht="21">
      <c r="A1" s="56" t="s">
        <v>174</v>
      </c>
      <c r="B1" s="56"/>
      <c r="C1" s="56"/>
      <c r="D1" s="56"/>
      <c r="E1" s="56"/>
      <c r="F1" s="56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ht="15.75" thickBot="1">
      <c r="A2" t="s">
        <v>855</v>
      </c>
    </row>
    <row r="3" spans="1:21" ht="15">
      <c r="A3" s="166" t="s">
        <v>20</v>
      </c>
      <c r="B3" s="169" t="s">
        <v>24</v>
      </c>
      <c r="C3" s="158" t="s">
        <v>0</v>
      </c>
      <c r="D3" s="175" t="s">
        <v>53</v>
      </c>
      <c r="E3" s="158" t="s">
        <v>1</v>
      </c>
      <c r="F3" s="158" t="s">
        <v>2</v>
      </c>
      <c r="G3" s="158" t="s">
        <v>3</v>
      </c>
      <c r="H3" s="158" t="s">
        <v>4</v>
      </c>
      <c r="I3" s="158" t="s">
        <v>5</v>
      </c>
      <c r="J3" s="158"/>
      <c r="K3" s="158"/>
      <c r="L3" s="158"/>
      <c r="M3" s="158"/>
      <c r="N3" s="158"/>
      <c r="O3" s="158"/>
      <c r="P3" s="158"/>
      <c r="Q3" s="159"/>
      <c r="R3" s="158" t="s">
        <v>6</v>
      </c>
      <c r="S3" s="158" t="s">
        <v>7</v>
      </c>
      <c r="T3" s="158" t="s">
        <v>8</v>
      </c>
      <c r="U3" s="148" t="s">
        <v>22</v>
      </c>
    </row>
    <row r="4" spans="1:21" ht="15">
      <c r="A4" s="167"/>
      <c r="B4" s="170"/>
      <c r="C4" s="152"/>
      <c r="D4" s="178"/>
      <c r="E4" s="152"/>
      <c r="F4" s="152"/>
      <c r="G4" s="152"/>
      <c r="H4" s="152"/>
      <c r="I4" s="151" t="s">
        <v>9</v>
      </c>
      <c r="J4" s="151"/>
      <c r="K4" s="151" t="s">
        <v>10</v>
      </c>
      <c r="L4" s="151"/>
      <c r="M4" s="152" t="s">
        <v>11</v>
      </c>
      <c r="N4" s="152" t="s">
        <v>12</v>
      </c>
      <c r="O4" s="154" t="s">
        <v>13</v>
      </c>
      <c r="P4" s="154" t="s">
        <v>18</v>
      </c>
      <c r="Q4" s="156" t="s">
        <v>23</v>
      </c>
      <c r="R4" s="152"/>
      <c r="S4" s="152"/>
      <c r="T4" s="152"/>
      <c r="U4" s="149"/>
    </row>
    <row r="5" spans="1:21" ht="15.75" thickBot="1">
      <c r="A5" s="168"/>
      <c r="B5" s="171"/>
      <c r="C5" s="153"/>
      <c r="D5" s="179"/>
      <c r="E5" s="153"/>
      <c r="F5" s="153"/>
      <c r="G5" s="153"/>
      <c r="H5" s="153"/>
      <c r="I5" s="52" t="s">
        <v>14</v>
      </c>
      <c r="J5" s="52" t="s">
        <v>15</v>
      </c>
      <c r="K5" s="53" t="s">
        <v>16</v>
      </c>
      <c r="L5" s="53" t="s">
        <v>17</v>
      </c>
      <c r="M5" s="153"/>
      <c r="N5" s="153"/>
      <c r="O5" s="155"/>
      <c r="P5" s="155"/>
      <c r="Q5" s="157"/>
      <c r="R5" s="153"/>
      <c r="S5" s="153"/>
      <c r="T5" s="153"/>
      <c r="U5" s="150"/>
    </row>
    <row r="6" spans="1:21" ht="15">
      <c r="A6" s="27">
        <v>1</v>
      </c>
      <c r="B6" s="28" t="s">
        <v>36</v>
      </c>
      <c r="C6" s="28" t="s">
        <v>281</v>
      </c>
      <c r="D6" s="29" t="s">
        <v>284</v>
      </c>
      <c r="E6" s="30" t="s">
        <v>813</v>
      </c>
      <c r="F6" s="36" t="s">
        <v>33</v>
      </c>
      <c r="G6" s="31" t="s">
        <v>29</v>
      </c>
      <c r="H6" s="32">
        <v>17.55</v>
      </c>
      <c r="I6" s="21"/>
      <c r="J6" s="21">
        <v>1</v>
      </c>
      <c r="K6" s="21"/>
      <c r="L6" s="21"/>
      <c r="M6" s="21">
        <v>1</v>
      </c>
      <c r="N6" s="21"/>
      <c r="O6" s="21"/>
      <c r="P6" s="21"/>
      <c r="Q6" s="21">
        <v>1</v>
      </c>
      <c r="R6" s="76">
        <f>'K doplnění'!$D$7</f>
        <v>0</v>
      </c>
      <c r="S6" s="33">
        <f aca="true" t="shared" si="0" ref="S6:S69">((H6*30.4167*I6)+(H6*21*J6)+(H6*4.3452*K6)+(H6*4.3452*L6)+(H6*4.3452*M6)+(H6*N6)+(H6*O6/3)+(H6*P6/6)+(H6*Q6/12))</f>
        <v>446.27076</v>
      </c>
      <c r="T6" s="34">
        <f aca="true" t="shared" si="1" ref="T6:T69">S6*R6</f>
        <v>0</v>
      </c>
      <c r="U6" s="35">
        <f aca="true" t="shared" si="2" ref="U6:U69">12*T6</f>
        <v>0</v>
      </c>
    </row>
    <row r="7" spans="1:21" ht="15">
      <c r="A7" s="27">
        <v>2</v>
      </c>
      <c r="B7" s="1" t="s">
        <v>36</v>
      </c>
      <c r="C7" s="28" t="s">
        <v>281</v>
      </c>
      <c r="D7" s="29" t="s">
        <v>283</v>
      </c>
      <c r="E7" s="15" t="s">
        <v>32</v>
      </c>
      <c r="F7" s="16" t="s">
        <v>33</v>
      </c>
      <c r="G7" s="31" t="s">
        <v>29</v>
      </c>
      <c r="H7" s="20">
        <v>46.05</v>
      </c>
      <c r="I7" s="2"/>
      <c r="J7" s="2">
        <v>1</v>
      </c>
      <c r="K7" s="2"/>
      <c r="L7" s="2"/>
      <c r="M7" s="2">
        <v>1</v>
      </c>
      <c r="N7" s="2"/>
      <c r="O7" s="2"/>
      <c r="P7" s="2"/>
      <c r="Q7" s="21">
        <v>1</v>
      </c>
      <c r="R7" s="76">
        <f>'K doplnění'!$D$7</f>
        <v>0</v>
      </c>
      <c r="S7" s="6">
        <f t="shared" si="0"/>
        <v>1170.98396</v>
      </c>
      <c r="T7" s="7">
        <f t="shared" si="1"/>
        <v>0</v>
      </c>
      <c r="U7" s="8">
        <f t="shared" si="2"/>
        <v>0</v>
      </c>
    </row>
    <row r="8" spans="1:21" ht="15">
      <c r="A8" s="27">
        <v>3</v>
      </c>
      <c r="B8" s="1" t="s">
        <v>36</v>
      </c>
      <c r="C8" s="28" t="s">
        <v>281</v>
      </c>
      <c r="D8" s="29" t="s">
        <v>285</v>
      </c>
      <c r="E8" s="15" t="s">
        <v>32</v>
      </c>
      <c r="F8" s="16" t="s">
        <v>33</v>
      </c>
      <c r="G8" s="31" t="s">
        <v>29</v>
      </c>
      <c r="H8" s="20">
        <v>11.97</v>
      </c>
      <c r="I8" s="2"/>
      <c r="J8" s="2">
        <v>1</v>
      </c>
      <c r="K8" s="2"/>
      <c r="L8" s="2"/>
      <c r="M8" s="2">
        <v>1</v>
      </c>
      <c r="N8" s="2"/>
      <c r="O8" s="2"/>
      <c r="P8" s="2"/>
      <c r="Q8" s="21">
        <v>1</v>
      </c>
      <c r="R8" s="76">
        <f>'K doplnění'!$D$7</f>
        <v>0</v>
      </c>
      <c r="S8" s="6">
        <f t="shared" si="0"/>
        <v>304.379544</v>
      </c>
      <c r="T8" s="7">
        <f t="shared" si="1"/>
        <v>0</v>
      </c>
      <c r="U8" s="8">
        <f t="shared" si="2"/>
        <v>0</v>
      </c>
    </row>
    <row r="9" spans="1:21" ht="15">
      <c r="A9" s="27">
        <v>4</v>
      </c>
      <c r="B9" s="1" t="s">
        <v>36</v>
      </c>
      <c r="C9" s="28" t="s">
        <v>281</v>
      </c>
      <c r="D9" s="29" t="s">
        <v>286</v>
      </c>
      <c r="E9" s="15" t="s">
        <v>813</v>
      </c>
      <c r="F9" s="16" t="s">
        <v>33</v>
      </c>
      <c r="G9" s="31" t="s">
        <v>29</v>
      </c>
      <c r="H9" s="20">
        <v>17.55</v>
      </c>
      <c r="I9" s="2"/>
      <c r="J9" s="2">
        <v>1</v>
      </c>
      <c r="K9" s="2"/>
      <c r="L9" s="2"/>
      <c r="M9" s="2">
        <v>1</v>
      </c>
      <c r="N9" s="2"/>
      <c r="O9" s="2"/>
      <c r="P9" s="2"/>
      <c r="Q9" s="21">
        <v>1</v>
      </c>
      <c r="R9" s="76">
        <f>'K doplnění'!$D$7</f>
        <v>0</v>
      </c>
      <c r="S9" s="6">
        <f t="shared" si="0"/>
        <v>446.27076</v>
      </c>
      <c r="T9" s="7">
        <f t="shared" si="1"/>
        <v>0</v>
      </c>
      <c r="U9" s="8">
        <f t="shared" si="2"/>
        <v>0</v>
      </c>
    </row>
    <row r="10" spans="1:21" ht="15">
      <c r="A10" s="27">
        <v>5</v>
      </c>
      <c r="B10" s="1" t="s">
        <v>36</v>
      </c>
      <c r="C10" s="28" t="s">
        <v>281</v>
      </c>
      <c r="D10" s="29" t="s">
        <v>287</v>
      </c>
      <c r="E10" s="15" t="s">
        <v>32</v>
      </c>
      <c r="F10" s="16" t="s">
        <v>33</v>
      </c>
      <c r="G10" s="31" t="s">
        <v>29</v>
      </c>
      <c r="H10" s="20">
        <v>46.05</v>
      </c>
      <c r="I10" s="2"/>
      <c r="J10" s="2">
        <v>1</v>
      </c>
      <c r="K10" s="2"/>
      <c r="L10" s="2"/>
      <c r="M10" s="2">
        <v>1</v>
      </c>
      <c r="N10" s="2"/>
      <c r="O10" s="2"/>
      <c r="P10" s="2"/>
      <c r="Q10" s="21">
        <v>1</v>
      </c>
      <c r="R10" s="76">
        <f>'K doplnění'!$D$7</f>
        <v>0</v>
      </c>
      <c r="S10" s="6">
        <f t="shared" si="0"/>
        <v>1170.98396</v>
      </c>
      <c r="T10" s="7">
        <f t="shared" si="1"/>
        <v>0</v>
      </c>
      <c r="U10" s="8">
        <f t="shared" si="2"/>
        <v>0</v>
      </c>
    </row>
    <row r="11" spans="1:21" ht="15">
      <c r="A11" s="27">
        <v>6</v>
      </c>
      <c r="B11" s="1" t="s">
        <v>36</v>
      </c>
      <c r="C11" s="28" t="s">
        <v>281</v>
      </c>
      <c r="D11" s="26" t="s">
        <v>288</v>
      </c>
      <c r="E11" s="15">
        <v>336</v>
      </c>
      <c r="F11" s="16" t="s">
        <v>33</v>
      </c>
      <c r="G11" s="19" t="s">
        <v>824</v>
      </c>
      <c r="H11" s="20">
        <v>1.5</v>
      </c>
      <c r="I11" s="2"/>
      <c r="J11" s="2"/>
      <c r="K11" s="2"/>
      <c r="L11" s="2"/>
      <c r="M11" s="2"/>
      <c r="N11" s="2"/>
      <c r="O11" s="2"/>
      <c r="P11" s="2"/>
      <c r="Q11" s="2">
        <v>1</v>
      </c>
      <c r="R11" s="76">
        <f>'K doplnění'!$D$14</f>
        <v>0</v>
      </c>
      <c r="S11" s="6">
        <f t="shared" si="0"/>
        <v>0.125</v>
      </c>
      <c r="T11" s="7">
        <f t="shared" si="1"/>
        <v>0</v>
      </c>
      <c r="U11" s="8">
        <f t="shared" si="2"/>
        <v>0</v>
      </c>
    </row>
    <row r="12" spans="1:21" ht="15">
      <c r="A12" s="27">
        <v>7</v>
      </c>
      <c r="B12" s="1" t="s">
        <v>36</v>
      </c>
      <c r="C12" s="28" t="s">
        <v>281</v>
      </c>
      <c r="D12" s="26" t="s">
        <v>289</v>
      </c>
      <c r="E12" s="15">
        <v>336</v>
      </c>
      <c r="F12" s="16" t="s">
        <v>33</v>
      </c>
      <c r="G12" s="19" t="s">
        <v>824</v>
      </c>
      <c r="H12" s="20">
        <v>2.33</v>
      </c>
      <c r="I12" s="2"/>
      <c r="J12" s="2"/>
      <c r="K12" s="2"/>
      <c r="L12" s="2"/>
      <c r="M12" s="2"/>
      <c r="N12" s="2"/>
      <c r="O12" s="2"/>
      <c r="P12" s="2"/>
      <c r="Q12" s="2">
        <v>1</v>
      </c>
      <c r="R12" s="76">
        <f>'K doplnění'!$D$14</f>
        <v>0</v>
      </c>
      <c r="S12" s="6">
        <f t="shared" si="0"/>
        <v>0.19416666666666668</v>
      </c>
      <c r="T12" s="7">
        <f t="shared" si="1"/>
        <v>0</v>
      </c>
      <c r="U12" s="8">
        <f t="shared" si="2"/>
        <v>0</v>
      </c>
    </row>
    <row r="13" spans="1:21" ht="15">
      <c r="A13" s="27">
        <v>8</v>
      </c>
      <c r="B13" s="1" t="s">
        <v>36</v>
      </c>
      <c r="C13" s="28" t="s">
        <v>281</v>
      </c>
      <c r="D13" s="26" t="s">
        <v>290</v>
      </c>
      <c r="E13" s="15">
        <v>336</v>
      </c>
      <c r="F13" s="16" t="s">
        <v>34</v>
      </c>
      <c r="G13" s="19" t="s">
        <v>824</v>
      </c>
      <c r="H13" s="20">
        <v>8.28</v>
      </c>
      <c r="I13" s="2"/>
      <c r="J13" s="2"/>
      <c r="K13" s="2"/>
      <c r="L13" s="2"/>
      <c r="M13" s="2"/>
      <c r="N13" s="2"/>
      <c r="O13" s="2"/>
      <c r="P13" s="2"/>
      <c r="Q13" s="2">
        <v>1</v>
      </c>
      <c r="R13" s="76">
        <f>'K doplnění'!$D$14</f>
        <v>0</v>
      </c>
      <c r="S13" s="6">
        <f t="shared" si="0"/>
        <v>0.69</v>
      </c>
      <c r="T13" s="7">
        <f t="shared" si="1"/>
        <v>0</v>
      </c>
      <c r="U13" s="8">
        <f t="shared" si="2"/>
        <v>0</v>
      </c>
    </row>
    <row r="14" spans="1:21" ht="15">
      <c r="A14" s="27">
        <v>9</v>
      </c>
      <c r="B14" s="1" t="s">
        <v>36</v>
      </c>
      <c r="C14" s="28" t="s">
        <v>281</v>
      </c>
      <c r="D14" s="26" t="s">
        <v>291</v>
      </c>
      <c r="E14" s="15">
        <v>335</v>
      </c>
      <c r="F14" s="16" t="s">
        <v>33</v>
      </c>
      <c r="G14" s="19" t="s">
        <v>824</v>
      </c>
      <c r="H14" s="20">
        <v>1.5</v>
      </c>
      <c r="I14" s="2"/>
      <c r="J14" s="2"/>
      <c r="K14" s="2"/>
      <c r="L14" s="2"/>
      <c r="M14" s="2"/>
      <c r="N14" s="2"/>
      <c r="O14" s="2"/>
      <c r="P14" s="2"/>
      <c r="Q14" s="2">
        <v>1</v>
      </c>
      <c r="R14" s="76">
        <f>'K doplnění'!$D$14</f>
        <v>0</v>
      </c>
      <c r="S14" s="6">
        <f t="shared" si="0"/>
        <v>0.125</v>
      </c>
      <c r="T14" s="7">
        <f t="shared" si="1"/>
        <v>0</v>
      </c>
      <c r="U14" s="8">
        <f t="shared" si="2"/>
        <v>0</v>
      </c>
    </row>
    <row r="15" spans="1:21" ht="15">
      <c r="A15" s="27">
        <v>10</v>
      </c>
      <c r="B15" s="1" t="s">
        <v>36</v>
      </c>
      <c r="C15" s="28" t="s">
        <v>281</v>
      </c>
      <c r="D15" s="26" t="s">
        <v>292</v>
      </c>
      <c r="E15" s="15">
        <v>335</v>
      </c>
      <c r="F15" s="16" t="s">
        <v>33</v>
      </c>
      <c r="G15" s="19" t="s">
        <v>824</v>
      </c>
      <c r="H15" s="20">
        <v>2.33</v>
      </c>
      <c r="I15" s="2"/>
      <c r="J15" s="2"/>
      <c r="K15" s="2"/>
      <c r="L15" s="2"/>
      <c r="M15" s="2"/>
      <c r="N15" s="2"/>
      <c r="O15" s="2"/>
      <c r="P15" s="2"/>
      <c r="Q15" s="2">
        <v>1</v>
      </c>
      <c r="R15" s="76">
        <f>'K doplnění'!$D$14</f>
        <v>0</v>
      </c>
      <c r="S15" s="6">
        <f t="shared" si="0"/>
        <v>0.19416666666666668</v>
      </c>
      <c r="T15" s="7">
        <f t="shared" si="1"/>
        <v>0</v>
      </c>
      <c r="U15" s="8">
        <f t="shared" si="2"/>
        <v>0</v>
      </c>
    </row>
    <row r="16" spans="1:21" ht="15">
      <c r="A16" s="27">
        <v>11</v>
      </c>
      <c r="B16" s="1" t="s">
        <v>36</v>
      </c>
      <c r="C16" s="28" t="s">
        <v>281</v>
      </c>
      <c r="D16" s="26" t="s">
        <v>293</v>
      </c>
      <c r="E16" s="15">
        <v>335</v>
      </c>
      <c r="F16" s="16" t="s">
        <v>34</v>
      </c>
      <c r="G16" s="19" t="s">
        <v>824</v>
      </c>
      <c r="H16" s="20">
        <v>8.28</v>
      </c>
      <c r="I16" s="2"/>
      <c r="J16" s="2"/>
      <c r="K16" s="2"/>
      <c r="L16" s="2"/>
      <c r="M16" s="2"/>
      <c r="N16" s="2"/>
      <c r="O16" s="2"/>
      <c r="P16" s="2"/>
      <c r="Q16" s="2">
        <v>1</v>
      </c>
      <c r="R16" s="76">
        <f>'K doplnění'!$D$14</f>
        <v>0</v>
      </c>
      <c r="S16" s="6">
        <f t="shared" si="0"/>
        <v>0.69</v>
      </c>
      <c r="T16" s="7">
        <f t="shared" si="1"/>
        <v>0</v>
      </c>
      <c r="U16" s="8">
        <f t="shared" si="2"/>
        <v>0</v>
      </c>
    </row>
    <row r="17" spans="1:21" ht="15">
      <c r="A17" s="27">
        <v>12</v>
      </c>
      <c r="B17" s="1" t="s">
        <v>36</v>
      </c>
      <c r="C17" s="28" t="s">
        <v>281</v>
      </c>
      <c r="D17" s="26" t="s">
        <v>294</v>
      </c>
      <c r="E17" s="15">
        <v>334</v>
      </c>
      <c r="F17" s="16" t="s">
        <v>33</v>
      </c>
      <c r="G17" s="19" t="s">
        <v>824</v>
      </c>
      <c r="H17" s="20">
        <v>1.5</v>
      </c>
      <c r="I17" s="2"/>
      <c r="J17" s="2"/>
      <c r="K17" s="2"/>
      <c r="L17" s="2"/>
      <c r="M17" s="2"/>
      <c r="N17" s="2"/>
      <c r="O17" s="2"/>
      <c r="P17" s="2"/>
      <c r="Q17" s="2">
        <v>1</v>
      </c>
      <c r="R17" s="76">
        <f>'K doplnění'!$D$14</f>
        <v>0</v>
      </c>
      <c r="S17" s="6">
        <f t="shared" si="0"/>
        <v>0.125</v>
      </c>
      <c r="T17" s="7">
        <f t="shared" si="1"/>
        <v>0</v>
      </c>
      <c r="U17" s="8">
        <f t="shared" si="2"/>
        <v>0</v>
      </c>
    </row>
    <row r="18" spans="1:21" ht="15">
      <c r="A18" s="27">
        <v>13</v>
      </c>
      <c r="B18" s="1" t="s">
        <v>36</v>
      </c>
      <c r="C18" s="28" t="s">
        <v>281</v>
      </c>
      <c r="D18" s="26" t="s">
        <v>295</v>
      </c>
      <c r="E18" s="15">
        <v>334</v>
      </c>
      <c r="F18" s="16" t="s">
        <v>33</v>
      </c>
      <c r="G18" s="19" t="s">
        <v>824</v>
      </c>
      <c r="H18" s="20">
        <v>2.33</v>
      </c>
      <c r="I18" s="2"/>
      <c r="J18" s="2"/>
      <c r="K18" s="2"/>
      <c r="L18" s="2"/>
      <c r="M18" s="2"/>
      <c r="N18" s="2"/>
      <c r="O18" s="2"/>
      <c r="P18" s="2"/>
      <c r="Q18" s="2">
        <v>1</v>
      </c>
      <c r="R18" s="76">
        <f>'K doplnění'!$D$14</f>
        <v>0</v>
      </c>
      <c r="S18" s="6">
        <f t="shared" si="0"/>
        <v>0.19416666666666668</v>
      </c>
      <c r="T18" s="7">
        <f t="shared" si="1"/>
        <v>0</v>
      </c>
      <c r="U18" s="8">
        <f t="shared" si="2"/>
        <v>0</v>
      </c>
    </row>
    <row r="19" spans="1:21" ht="15">
      <c r="A19" s="27">
        <v>14</v>
      </c>
      <c r="B19" s="1" t="s">
        <v>36</v>
      </c>
      <c r="C19" s="28" t="s">
        <v>281</v>
      </c>
      <c r="D19" s="26" t="s">
        <v>296</v>
      </c>
      <c r="E19" s="15">
        <v>334</v>
      </c>
      <c r="F19" s="16" t="s">
        <v>34</v>
      </c>
      <c r="G19" s="19" t="s">
        <v>824</v>
      </c>
      <c r="H19" s="20">
        <v>8.28</v>
      </c>
      <c r="I19" s="2"/>
      <c r="J19" s="2"/>
      <c r="K19" s="2"/>
      <c r="L19" s="2"/>
      <c r="M19" s="2"/>
      <c r="N19" s="2"/>
      <c r="O19" s="2"/>
      <c r="P19" s="2"/>
      <c r="Q19" s="2">
        <v>1</v>
      </c>
      <c r="R19" s="76">
        <f>'K doplnění'!$D$14</f>
        <v>0</v>
      </c>
      <c r="S19" s="6">
        <f t="shared" si="0"/>
        <v>0.69</v>
      </c>
      <c r="T19" s="7">
        <f t="shared" si="1"/>
        <v>0</v>
      </c>
      <c r="U19" s="8">
        <f t="shared" si="2"/>
        <v>0</v>
      </c>
    </row>
    <row r="20" spans="1:21" ht="15">
      <c r="A20" s="27">
        <v>15</v>
      </c>
      <c r="B20" s="1" t="s">
        <v>36</v>
      </c>
      <c r="C20" s="28" t="s">
        <v>281</v>
      </c>
      <c r="D20" s="26" t="s">
        <v>297</v>
      </c>
      <c r="E20" s="15">
        <v>333</v>
      </c>
      <c r="F20" s="16" t="s">
        <v>33</v>
      </c>
      <c r="G20" s="19" t="s">
        <v>824</v>
      </c>
      <c r="H20" s="20">
        <v>1.5</v>
      </c>
      <c r="I20" s="2"/>
      <c r="J20" s="2"/>
      <c r="K20" s="2"/>
      <c r="L20" s="2"/>
      <c r="M20" s="2"/>
      <c r="N20" s="2"/>
      <c r="O20" s="2"/>
      <c r="P20" s="2"/>
      <c r="Q20" s="2">
        <v>1</v>
      </c>
      <c r="R20" s="76">
        <f>'K doplnění'!$D$14</f>
        <v>0</v>
      </c>
      <c r="S20" s="6">
        <f t="shared" si="0"/>
        <v>0.125</v>
      </c>
      <c r="T20" s="7">
        <f t="shared" si="1"/>
        <v>0</v>
      </c>
      <c r="U20" s="8">
        <f t="shared" si="2"/>
        <v>0</v>
      </c>
    </row>
    <row r="21" spans="1:21" ht="15">
      <c r="A21" s="27">
        <v>16</v>
      </c>
      <c r="B21" s="1" t="s">
        <v>36</v>
      </c>
      <c r="C21" s="28" t="s">
        <v>281</v>
      </c>
      <c r="D21" s="26" t="s">
        <v>298</v>
      </c>
      <c r="E21" s="15">
        <v>333</v>
      </c>
      <c r="F21" s="16" t="s">
        <v>33</v>
      </c>
      <c r="G21" s="19" t="s">
        <v>824</v>
      </c>
      <c r="H21" s="20">
        <v>2.33</v>
      </c>
      <c r="I21" s="2"/>
      <c r="J21" s="2"/>
      <c r="K21" s="2"/>
      <c r="L21" s="2"/>
      <c r="M21" s="2"/>
      <c r="N21" s="2"/>
      <c r="O21" s="2"/>
      <c r="P21" s="2"/>
      <c r="Q21" s="2">
        <v>1</v>
      </c>
      <c r="R21" s="76">
        <f>'K doplnění'!$D$14</f>
        <v>0</v>
      </c>
      <c r="S21" s="6">
        <f t="shared" si="0"/>
        <v>0.19416666666666668</v>
      </c>
      <c r="T21" s="7">
        <f t="shared" si="1"/>
        <v>0</v>
      </c>
      <c r="U21" s="8">
        <f t="shared" si="2"/>
        <v>0</v>
      </c>
    </row>
    <row r="22" spans="1:21" ht="15">
      <c r="A22" s="27">
        <v>17</v>
      </c>
      <c r="B22" s="1" t="s">
        <v>36</v>
      </c>
      <c r="C22" s="28" t="s">
        <v>281</v>
      </c>
      <c r="D22" s="26" t="s">
        <v>299</v>
      </c>
      <c r="E22" s="15">
        <v>333</v>
      </c>
      <c r="F22" s="16" t="s">
        <v>34</v>
      </c>
      <c r="G22" s="19" t="s">
        <v>824</v>
      </c>
      <c r="H22" s="20">
        <v>7.62</v>
      </c>
      <c r="I22" s="2"/>
      <c r="J22" s="2"/>
      <c r="K22" s="2"/>
      <c r="L22" s="2"/>
      <c r="M22" s="2"/>
      <c r="N22" s="2"/>
      <c r="O22" s="2"/>
      <c r="P22" s="2"/>
      <c r="Q22" s="2">
        <v>1</v>
      </c>
      <c r="R22" s="76">
        <f>'K doplnění'!$D$14</f>
        <v>0</v>
      </c>
      <c r="S22" s="6">
        <f t="shared" si="0"/>
        <v>0.635</v>
      </c>
      <c r="T22" s="7">
        <f t="shared" si="1"/>
        <v>0</v>
      </c>
      <c r="U22" s="8">
        <f t="shared" si="2"/>
        <v>0</v>
      </c>
    </row>
    <row r="23" spans="1:21" ht="15">
      <c r="A23" s="27">
        <v>18</v>
      </c>
      <c r="B23" s="1" t="s">
        <v>36</v>
      </c>
      <c r="C23" s="28" t="s">
        <v>281</v>
      </c>
      <c r="D23" s="26" t="s">
        <v>300</v>
      </c>
      <c r="E23" s="15">
        <v>332</v>
      </c>
      <c r="F23" s="16" t="s">
        <v>33</v>
      </c>
      <c r="G23" s="19" t="s">
        <v>824</v>
      </c>
      <c r="H23" s="20">
        <v>1.5</v>
      </c>
      <c r="I23" s="2"/>
      <c r="J23" s="2"/>
      <c r="K23" s="2"/>
      <c r="L23" s="2"/>
      <c r="M23" s="2"/>
      <c r="N23" s="2"/>
      <c r="O23" s="2"/>
      <c r="P23" s="2"/>
      <c r="Q23" s="2">
        <v>1</v>
      </c>
      <c r="R23" s="76">
        <f>'K doplnění'!$D$14</f>
        <v>0</v>
      </c>
      <c r="S23" s="6">
        <f t="shared" si="0"/>
        <v>0.125</v>
      </c>
      <c r="T23" s="7">
        <f t="shared" si="1"/>
        <v>0</v>
      </c>
      <c r="U23" s="8">
        <f t="shared" si="2"/>
        <v>0</v>
      </c>
    </row>
    <row r="24" spans="1:21" ht="15">
      <c r="A24" s="27">
        <v>19</v>
      </c>
      <c r="B24" s="1" t="s">
        <v>36</v>
      </c>
      <c r="C24" s="28" t="s">
        <v>281</v>
      </c>
      <c r="D24" s="26" t="s">
        <v>301</v>
      </c>
      <c r="E24" s="15">
        <v>332</v>
      </c>
      <c r="F24" s="16" t="s">
        <v>33</v>
      </c>
      <c r="G24" s="19" t="s">
        <v>824</v>
      </c>
      <c r="H24" s="20">
        <v>2.33</v>
      </c>
      <c r="I24" s="2"/>
      <c r="J24" s="2"/>
      <c r="K24" s="2"/>
      <c r="L24" s="2"/>
      <c r="M24" s="2"/>
      <c r="N24" s="2"/>
      <c r="O24" s="2"/>
      <c r="P24" s="2"/>
      <c r="Q24" s="2">
        <v>1</v>
      </c>
      <c r="R24" s="76">
        <f>'K doplnění'!$D$14</f>
        <v>0</v>
      </c>
      <c r="S24" s="6">
        <f t="shared" si="0"/>
        <v>0.19416666666666668</v>
      </c>
      <c r="T24" s="7">
        <f t="shared" si="1"/>
        <v>0</v>
      </c>
      <c r="U24" s="8">
        <f t="shared" si="2"/>
        <v>0</v>
      </c>
    </row>
    <row r="25" spans="1:21" ht="15">
      <c r="A25" s="27">
        <v>20</v>
      </c>
      <c r="B25" s="1" t="s">
        <v>36</v>
      </c>
      <c r="C25" s="28" t="s">
        <v>281</v>
      </c>
      <c r="D25" s="26" t="s">
        <v>302</v>
      </c>
      <c r="E25" s="15">
        <v>332</v>
      </c>
      <c r="F25" s="16" t="s">
        <v>34</v>
      </c>
      <c r="G25" s="19" t="s">
        <v>824</v>
      </c>
      <c r="H25" s="20">
        <v>8.28</v>
      </c>
      <c r="I25" s="2"/>
      <c r="J25" s="2"/>
      <c r="K25" s="2"/>
      <c r="L25" s="2"/>
      <c r="M25" s="2"/>
      <c r="N25" s="2"/>
      <c r="O25" s="2"/>
      <c r="P25" s="2"/>
      <c r="Q25" s="2">
        <v>1</v>
      </c>
      <c r="R25" s="76">
        <f>'K doplnění'!$D$14</f>
        <v>0</v>
      </c>
      <c r="S25" s="6">
        <f t="shared" si="0"/>
        <v>0.69</v>
      </c>
      <c r="T25" s="7">
        <f t="shared" si="1"/>
        <v>0</v>
      </c>
      <c r="U25" s="8">
        <f t="shared" si="2"/>
        <v>0</v>
      </c>
    </row>
    <row r="26" spans="1:21" ht="15">
      <c r="A26" s="27">
        <v>21</v>
      </c>
      <c r="B26" s="1" t="s">
        <v>36</v>
      </c>
      <c r="C26" s="28" t="s">
        <v>281</v>
      </c>
      <c r="D26" s="26" t="s">
        <v>303</v>
      </c>
      <c r="E26" s="15">
        <v>331</v>
      </c>
      <c r="F26" s="16" t="s">
        <v>33</v>
      </c>
      <c r="G26" s="19" t="s">
        <v>824</v>
      </c>
      <c r="H26" s="20">
        <v>1.5</v>
      </c>
      <c r="I26" s="2"/>
      <c r="J26" s="2"/>
      <c r="K26" s="2"/>
      <c r="L26" s="2"/>
      <c r="M26" s="2"/>
      <c r="N26" s="2"/>
      <c r="O26" s="2"/>
      <c r="P26" s="2"/>
      <c r="Q26" s="2">
        <v>1</v>
      </c>
      <c r="R26" s="76">
        <f>'K doplnění'!$D$14</f>
        <v>0</v>
      </c>
      <c r="S26" s="6">
        <f t="shared" si="0"/>
        <v>0.125</v>
      </c>
      <c r="T26" s="7">
        <f t="shared" si="1"/>
        <v>0</v>
      </c>
      <c r="U26" s="8">
        <f t="shared" si="2"/>
        <v>0</v>
      </c>
    </row>
    <row r="27" spans="1:21" ht="15">
      <c r="A27" s="27">
        <v>22</v>
      </c>
      <c r="B27" s="1" t="s">
        <v>36</v>
      </c>
      <c r="C27" s="28" t="s">
        <v>281</v>
      </c>
      <c r="D27" s="26" t="s">
        <v>304</v>
      </c>
      <c r="E27" s="15">
        <v>331</v>
      </c>
      <c r="F27" s="16" t="s">
        <v>33</v>
      </c>
      <c r="G27" s="19" t="s">
        <v>824</v>
      </c>
      <c r="H27" s="20">
        <v>2.33</v>
      </c>
      <c r="I27" s="2"/>
      <c r="J27" s="2"/>
      <c r="K27" s="2"/>
      <c r="L27" s="2"/>
      <c r="M27" s="2"/>
      <c r="N27" s="2"/>
      <c r="O27" s="2"/>
      <c r="P27" s="2"/>
      <c r="Q27" s="2">
        <v>1</v>
      </c>
      <c r="R27" s="76">
        <f>'K doplnění'!$D$14</f>
        <v>0</v>
      </c>
      <c r="S27" s="6">
        <f t="shared" si="0"/>
        <v>0.19416666666666668</v>
      </c>
      <c r="T27" s="7">
        <f t="shared" si="1"/>
        <v>0</v>
      </c>
      <c r="U27" s="8">
        <f t="shared" si="2"/>
        <v>0</v>
      </c>
    </row>
    <row r="28" spans="1:21" ht="15">
      <c r="A28" s="27">
        <v>23</v>
      </c>
      <c r="B28" s="1" t="s">
        <v>36</v>
      </c>
      <c r="C28" s="28" t="s">
        <v>281</v>
      </c>
      <c r="D28" s="26" t="s">
        <v>305</v>
      </c>
      <c r="E28" s="15">
        <v>331</v>
      </c>
      <c r="F28" s="16" t="s">
        <v>34</v>
      </c>
      <c r="G28" s="19" t="s">
        <v>824</v>
      </c>
      <c r="H28" s="20">
        <v>8.28</v>
      </c>
      <c r="I28" s="2"/>
      <c r="J28" s="2"/>
      <c r="K28" s="2"/>
      <c r="L28" s="2"/>
      <c r="M28" s="2"/>
      <c r="N28" s="2"/>
      <c r="O28" s="2"/>
      <c r="P28" s="2"/>
      <c r="Q28" s="2">
        <v>1</v>
      </c>
      <c r="R28" s="76">
        <f>'K doplnění'!$D$14</f>
        <v>0</v>
      </c>
      <c r="S28" s="6">
        <f t="shared" si="0"/>
        <v>0.69</v>
      </c>
      <c r="T28" s="7">
        <f t="shared" si="1"/>
        <v>0</v>
      </c>
      <c r="U28" s="8">
        <f t="shared" si="2"/>
        <v>0</v>
      </c>
    </row>
    <row r="29" spans="1:21" ht="15">
      <c r="A29" s="27">
        <v>24</v>
      </c>
      <c r="B29" s="1" t="s">
        <v>36</v>
      </c>
      <c r="C29" s="28" t="s">
        <v>281</v>
      </c>
      <c r="D29" s="26" t="s">
        <v>306</v>
      </c>
      <c r="E29" s="15">
        <v>330</v>
      </c>
      <c r="F29" s="16" t="s">
        <v>33</v>
      </c>
      <c r="G29" s="19" t="s">
        <v>824</v>
      </c>
      <c r="H29" s="20">
        <v>1.5</v>
      </c>
      <c r="I29" s="2"/>
      <c r="J29" s="2"/>
      <c r="K29" s="2"/>
      <c r="L29" s="2"/>
      <c r="M29" s="2"/>
      <c r="N29" s="2"/>
      <c r="O29" s="2"/>
      <c r="P29" s="2"/>
      <c r="Q29" s="2">
        <v>1</v>
      </c>
      <c r="R29" s="76">
        <f>'K doplnění'!$D$14</f>
        <v>0</v>
      </c>
      <c r="S29" s="6">
        <f t="shared" si="0"/>
        <v>0.125</v>
      </c>
      <c r="T29" s="7">
        <f t="shared" si="1"/>
        <v>0</v>
      </c>
      <c r="U29" s="8">
        <f t="shared" si="2"/>
        <v>0</v>
      </c>
    </row>
    <row r="30" spans="1:21" ht="15">
      <c r="A30" s="27">
        <v>25</v>
      </c>
      <c r="B30" s="1" t="s">
        <v>36</v>
      </c>
      <c r="C30" s="28" t="s">
        <v>281</v>
      </c>
      <c r="D30" s="26" t="s">
        <v>307</v>
      </c>
      <c r="E30" s="15">
        <v>330</v>
      </c>
      <c r="F30" s="16" t="s">
        <v>33</v>
      </c>
      <c r="G30" s="19" t="s">
        <v>824</v>
      </c>
      <c r="H30" s="20">
        <v>2.33</v>
      </c>
      <c r="I30" s="2"/>
      <c r="J30" s="2"/>
      <c r="K30" s="2"/>
      <c r="L30" s="2"/>
      <c r="M30" s="2"/>
      <c r="N30" s="2"/>
      <c r="O30" s="2"/>
      <c r="P30" s="2"/>
      <c r="Q30" s="2">
        <v>1</v>
      </c>
      <c r="R30" s="76">
        <f>'K doplnění'!$D$14</f>
        <v>0</v>
      </c>
      <c r="S30" s="6">
        <f t="shared" si="0"/>
        <v>0.19416666666666668</v>
      </c>
      <c r="T30" s="7">
        <f t="shared" si="1"/>
        <v>0</v>
      </c>
      <c r="U30" s="8">
        <f t="shared" si="2"/>
        <v>0</v>
      </c>
    </row>
    <row r="31" spans="1:21" ht="15">
      <c r="A31" s="27">
        <v>26</v>
      </c>
      <c r="B31" s="1" t="s">
        <v>36</v>
      </c>
      <c r="C31" s="28" t="s">
        <v>281</v>
      </c>
      <c r="D31" s="26" t="s">
        <v>308</v>
      </c>
      <c r="E31" s="15">
        <v>330</v>
      </c>
      <c r="F31" s="16" t="s">
        <v>34</v>
      </c>
      <c r="G31" s="19" t="s">
        <v>824</v>
      </c>
      <c r="H31" s="20">
        <v>8.28</v>
      </c>
      <c r="I31" s="2"/>
      <c r="J31" s="2"/>
      <c r="K31" s="2"/>
      <c r="L31" s="2"/>
      <c r="M31" s="2"/>
      <c r="N31" s="2"/>
      <c r="O31" s="2"/>
      <c r="P31" s="2"/>
      <c r="Q31" s="2">
        <v>1</v>
      </c>
      <c r="R31" s="76">
        <f>'K doplnění'!$D$14</f>
        <v>0</v>
      </c>
      <c r="S31" s="6">
        <f t="shared" si="0"/>
        <v>0.69</v>
      </c>
      <c r="T31" s="7">
        <f t="shared" si="1"/>
        <v>0</v>
      </c>
      <c r="U31" s="8">
        <f t="shared" si="2"/>
        <v>0</v>
      </c>
    </row>
    <row r="32" spans="1:21" ht="15">
      <c r="A32" s="27">
        <v>27</v>
      </c>
      <c r="B32" s="1" t="s">
        <v>36</v>
      </c>
      <c r="C32" s="28" t="s">
        <v>281</v>
      </c>
      <c r="D32" s="26" t="s">
        <v>309</v>
      </c>
      <c r="E32" s="15">
        <v>329</v>
      </c>
      <c r="F32" s="16" t="s">
        <v>33</v>
      </c>
      <c r="G32" s="19" t="s">
        <v>824</v>
      </c>
      <c r="H32" s="20">
        <v>1.5</v>
      </c>
      <c r="I32" s="2"/>
      <c r="J32" s="2"/>
      <c r="K32" s="2"/>
      <c r="L32" s="2"/>
      <c r="M32" s="2"/>
      <c r="N32" s="2"/>
      <c r="O32" s="2"/>
      <c r="P32" s="2"/>
      <c r="Q32" s="2">
        <v>1</v>
      </c>
      <c r="R32" s="76">
        <f>'K doplnění'!$D$14</f>
        <v>0</v>
      </c>
      <c r="S32" s="6">
        <f t="shared" si="0"/>
        <v>0.125</v>
      </c>
      <c r="T32" s="7">
        <f t="shared" si="1"/>
        <v>0</v>
      </c>
      <c r="U32" s="8">
        <f t="shared" si="2"/>
        <v>0</v>
      </c>
    </row>
    <row r="33" spans="1:21" ht="15">
      <c r="A33" s="27">
        <v>28</v>
      </c>
      <c r="B33" s="1" t="s">
        <v>36</v>
      </c>
      <c r="C33" s="28" t="s">
        <v>281</v>
      </c>
      <c r="D33" s="26" t="s">
        <v>310</v>
      </c>
      <c r="E33" s="15">
        <v>329</v>
      </c>
      <c r="F33" s="16" t="s">
        <v>33</v>
      </c>
      <c r="G33" s="19" t="s">
        <v>824</v>
      </c>
      <c r="H33" s="20">
        <v>2.33</v>
      </c>
      <c r="I33" s="2"/>
      <c r="J33" s="2"/>
      <c r="K33" s="2"/>
      <c r="L33" s="2"/>
      <c r="M33" s="2"/>
      <c r="N33" s="2"/>
      <c r="O33" s="2"/>
      <c r="P33" s="2"/>
      <c r="Q33" s="2">
        <v>1</v>
      </c>
      <c r="R33" s="76">
        <f>'K doplnění'!$D$14</f>
        <v>0</v>
      </c>
      <c r="S33" s="6">
        <f t="shared" si="0"/>
        <v>0.19416666666666668</v>
      </c>
      <c r="T33" s="7">
        <f t="shared" si="1"/>
        <v>0</v>
      </c>
      <c r="U33" s="8">
        <f t="shared" si="2"/>
        <v>0</v>
      </c>
    </row>
    <row r="34" spans="1:21" ht="15">
      <c r="A34" s="27">
        <v>29</v>
      </c>
      <c r="B34" s="1" t="s">
        <v>36</v>
      </c>
      <c r="C34" s="28" t="s">
        <v>281</v>
      </c>
      <c r="D34" s="26" t="s">
        <v>311</v>
      </c>
      <c r="E34" s="15">
        <v>329</v>
      </c>
      <c r="F34" s="16" t="s">
        <v>34</v>
      </c>
      <c r="G34" s="19" t="s">
        <v>824</v>
      </c>
      <c r="H34" s="20">
        <v>8.28</v>
      </c>
      <c r="I34" s="2"/>
      <c r="J34" s="2"/>
      <c r="K34" s="2"/>
      <c r="L34" s="2"/>
      <c r="M34" s="2"/>
      <c r="N34" s="2"/>
      <c r="O34" s="2"/>
      <c r="P34" s="2"/>
      <c r="Q34" s="2">
        <v>1</v>
      </c>
      <c r="R34" s="76">
        <f>'K doplnění'!$D$14</f>
        <v>0</v>
      </c>
      <c r="S34" s="6">
        <f t="shared" si="0"/>
        <v>0.69</v>
      </c>
      <c r="T34" s="7">
        <f t="shared" si="1"/>
        <v>0</v>
      </c>
      <c r="U34" s="8">
        <f t="shared" si="2"/>
        <v>0</v>
      </c>
    </row>
    <row r="35" spans="1:21" ht="15">
      <c r="A35" s="27">
        <v>30</v>
      </c>
      <c r="B35" s="1" t="s">
        <v>36</v>
      </c>
      <c r="C35" s="28" t="s">
        <v>281</v>
      </c>
      <c r="D35" s="26" t="s">
        <v>312</v>
      </c>
      <c r="E35" s="15" t="s">
        <v>380</v>
      </c>
      <c r="F35" s="16" t="s">
        <v>33</v>
      </c>
      <c r="G35" s="19" t="s">
        <v>824</v>
      </c>
      <c r="H35" s="20">
        <v>2.78</v>
      </c>
      <c r="I35" s="2"/>
      <c r="J35" s="2"/>
      <c r="K35" s="2"/>
      <c r="L35" s="2"/>
      <c r="M35" s="2"/>
      <c r="N35" s="2"/>
      <c r="O35" s="2"/>
      <c r="P35" s="2"/>
      <c r="Q35" s="2">
        <v>1</v>
      </c>
      <c r="R35" s="76">
        <f>'K doplnění'!$D$14</f>
        <v>0</v>
      </c>
      <c r="S35" s="6">
        <f t="shared" si="0"/>
        <v>0.23166666666666666</v>
      </c>
      <c r="T35" s="7">
        <f t="shared" si="1"/>
        <v>0</v>
      </c>
      <c r="U35" s="8">
        <f t="shared" si="2"/>
        <v>0</v>
      </c>
    </row>
    <row r="36" spans="1:21" ht="15">
      <c r="A36" s="27">
        <v>31</v>
      </c>
      <c r="B36" s="1" t="s">
        <v>36</v>
      </c>
      <c r="C36" s="28" t="s">
        <v>281</v>
      </c>
      <c r="D36" s="26" t="s">
        <v>313</v>
      </c>
      <c r="E36" s="15" t="s">
        <v>380</v>
      </c>
      <c r="F36" s="16" t="s">
        <v>33</v>
      </c>
      <c r="G36" s="19" t="s">
        <v>824</v>
      </c>
      <c r="H36" s="20">
        <v>3.16</v>
      </c>
      <c r="I36" s="2"/>
      <c r="J36" s="2"/>
      <c r="K36" s="2"/>
      <c r="L36" s="2"/>
      <c r="M36" s="2"/>
      <c r="N36" s="2"/>
      <c r="O36" s="2"/>
      <c r="P36" s="2"/>
      <c r="Q36" s="2">
        <v>1</v>
      </c>
      <c r="R36" s="76">
        <f>'K doplnění'!$D$14</f>
        <v>0</v>
      </c>
      <c r="S36" s="6">
        <f t="shared" si="0"/>
        <v>0.26333333333333336</v>
      </c>
      <c r="T36" s="7">
        <f t="shared" si="1"/>
        <v>0</v>
      </c>
      <c r="U36" s="8">
        <f t="shared" si="2"/>
        <v>0</v>
      </c>
    </row>
    <row r="37" spans="1:21" ht="15">
      <c r="A37" s="27">
        <v>32</v>
      </c>
      <c r="B37" s="1" t="s">
        <v>36</v>
      </c>
      <c r="C37" s="28" t="s">
        <v>281</v>
      </c>
      <c r="D37" s="26" t="s">
        <v>314</v>
      </c>
      <c r="E37" s="15">
        <v>328</v>
      </c>
      <c r="F37" s="16" t="s">
        <v>34</v>
      </c>
      <c r="G37" s="19" t="s">
        <v>824</v>
      </c>
      <c r="H37" s="20">
        <v>21.23</v>
      </c>
      <c r="I37" s="2"/>
      <c r="J37" s="2"/>
      <c r="K37" s="2"/>
      <c r="L37" s="2"/>
      <c r="M37" s="2"/>
      <c r="N37" s="2"/>
      <c r="O37" s="2"/>
      <c r="P37" s="2"/>
      <c r="Q37" s="2">
        <v>1</v>
      </c>
      <c r="R37" s="76">
        <f>'K doplnění'!$D$14</f>
        <v>0</v>
      </c>
      <c r="S37" s="6">
        <f t="shared" si="0"/>
        <v>1.7691666666666668</v>
      </c>
      <c r="T37" s="7">
        <f t="shared" si="1"/>
        <v>0</v>
      </c>
      <c r="U37" s="8">
        <f t="shared" si="2"/>
        <v>0</v>
      </c>
    </row>
    <row r="38" spans="1:21" ht="15">
      <c r="A38" s="27">
        <v>33</v>
      </c>
      <c r="B38" s="1" t="s">
        <v>36</v>
      </c>
      <c r="C38" s="28" t="s">
        <v>281</v>
      </c>
      <c r="D38" s="26" t="s">
        <v>315</v>
      </c>
      <c r="E38" s="15">
        <v>327</v>
      </c>
      <c r="F38" s="16" t="s">
        <v>34</v>
      </c>
      <c r="G38" s="19" t="s">
        <v>824</v>
      </c>
      <c r="H38" s="20">
        <v>14.76</v>
      </c>
      <c r="I38" s="2"/>
      <c r="J38" s="2"/>
      <c r="K38" s="2"/>
      <c r="L38" s="2"/>
      <c r="M38" s="2"/>
      <c r="N38" s="2"/>
      <c r="O38" s="2"/>
      <c r="P38" s="2"/>
      <c r="Q38" s="2">
        <v>1</v>
      </c>
      <c r="R38" s="76">
        <f>'K doplnění'!$D$14</f>
        <v>0</v>
      </c>
      <c r="S38" s="6">
        <f t="shared" si="0"/>
        <v>1.23</v>
      </c>
      <c r="T38" s="7">
        <f t="shared" si="1"/>
        <v>0</v>
      </c>
      <c r="U38" s="8">
        <f t="shared" si="2"/>
        <v>0</v>
      </c>
    </row>
    <row r="39" spans="1:21" ht="15">
      <c r="A39" s="27">
        <v>34</v>
      </c>
      <c r="B39" s="1" t="s">
        <v>36</v>
      </c>
      <c r="C39" s="28" t="s">
        <v>281</v>
      </c>
      <c r="D39" s="26" t="s">
        <v>316</v>
      </c>
      <c r="E39" s="15" t="s">
        <v>379</v>
      </c>
      <c r="F39" s="16" t="s">
        <v>33</v>
      </c>
      <c r="G39" s="19" t="s">
        <v>824</v>
      </c>
      <c r="H39" s="20">
        <v>2.78</v>
      </c>
      <c r="I39" s="2"/>
      <c r="J39" s="2"/>
      <c r="K39" s="2"/>
      <c r="L39" s="2"/>
      <c r="M39" s="2"/>
      <c r="N39" s="2"/>
      <c r="O39" s="2"/>
      <c r="P39" s="2"/>
      <c r="Q39" s="2">
        <v>1</v>
      </c>
      <c r="R39" s="76">
        <f>'K doplnění'!$D$14</f>
        <v>0</v>
      </c>
      <c r="S39" s="6">
        <f t="shared" si="0"/>
        <v>0.23166666666666666</v>
      </c>
      <c r="T39" s="7">
        <f t="shared" si="1"/>
        <v>0</v>
      </c>
      <c r="U39" s="8">
        <f t="shared" si="2"/>
        <v>0</v>
      </c>
    </row>
    <row r="40" spans="1:21" ht="15">
      <c r="A40" s="27">
        <v>35</v>
      </c>
      <c r="B40" s="1" t="s">
        <v>36</v>
      </c>
      <c r="C40" s="28" t="s">
        <v>281</v>
      </c>
      <c r="D40" s="26" t="s">
        <v>317</v>
      </c>
      <c r="E40" s="15" t="s">
        <v>379</v>
      </c>
      <c r="F40" s="16" t="s">
        <v>33</v>
      </c>
      <c r="G40" s="19" t="s">
        <v>824</v>
      </c>
      <c r="H40" s="20">
        <v>3.16</v>
      </c>
      <c r="I40" s="2"/>
      <c r="J40" s="2"/>
      <c r="K40" s="2"/>
      <c r="L40" s="2"/>
      <c r="M40" s="2"/>
      <c r="N40" s="2"/>
      <c r="O40" s="2"/>
      <c r="P40" s="2"/>
      <c r="Q40" s="2">
        <v>1</v>
      </c>
      <c r="R40" s="76">
        <f>'K doplnění'!$D$14</f>
        <v>0</v>
      </c>
      <c r="S40" s="6">
        <f t="shared" si="0"/>
        <v>0.26333333333333336</v>
      </c>
      <c r="T40" s="7">
        <f t="shared" si="1"/>
        <v>0</v>
      </c>
      <c r="U40" s="8">
        <f t="shared" si="2"/>
        <v>0</v>
      </c>
    </row>
    <row r="41" spans="1:21" ht="15">
      <c r="A41" s="27">
        <v>36</v>
      </c>
      <c r="B41" s="1" t="s">
        <v>36</v>
      </c>
      <c r="C41" s="28" t="s">
        <v>281</v>
      </c>
      <c r="D41" s="26" t="s">
        <v>318</v>
      </c>
      <c r="E41" s="15">
        <v>326</v>
      </c>
      <c r="F41" s="16" t="s">
        <v>34</v>
      </c>
      <c r="G41" s="19" t="s">
        <v>824</v>
      </c>
      <c r="H41" s="20">
        <v>14.76</v>
      </c>
      <c r="I41" s="2"/>
      <c r="J41" s="2"/>
      <c r="K41" s="2"/>
      <c r="L41" s="2"/>
      <c r="M41" s="2"/>
      <c r="N41" s="2"/>
      <c r="O41" s="2"/>
      <c r="P41" s="2"/>
      <c r="Q41" s="2">
        <v>1</v>
      </c>
      <c r="R41" s="76">
        <f>'K doplnění'!$D$14</f>
        <v>0</v>
      </c>
      <c r="S41" s="6">
        <f t="shared" si="0"/>
        <v>1.23</v>
      </c>
      <c r="T41" s="7">
        <f t="shared" si="1"/>
        <v>0</v>
      </c>
      <c r="U41" s="8">
        <f t="shared" si="2"/>
        <v>0</v>
      </c>
    </row>
    <row r="42" spans="1:21" ht="15">
      <c r="A42" s="27">
        <v>37</v>
      </c>
      <c r="B42" s="1" t="s">
        <v>36</v>
      </c>
      <c r="C42" s="28" t="s">
        <v>281</v>
      </c>
      <c r="D42" s="26" t="s">
        <v>319</v>
      </c>
      <c r="E42" s="15">
        <v>325</v>
      </c>
      <c r="F42" s="16" t="s">
        <v>34</v>
      </c>
      <c r="G42" s="19" t="s">
        <v>824</v>
      </c>
      <c r="H42" s="20">
        <v>21.78</v>
      </c>
      <c r="I42" s="2"/>
      <c r="J42" s="2"/>
      <c r="K42" s="2"/>
      <c r="L42" s="2"/>
      <c r="M42" s="2"/>
      <c r="N42" s="2"/>
      <c r="O42" s="2"/>
      <c r="P42" s="2"/>
      <c r="Q42" s="2">
        <v>1</v>
      </c>
      <c r="R42" s="76">
        <f>'K doplnění'!$D$14</f>
        <v>0</v>
      </c>
      <c r="S42" s="6">
        <f t="shared" si="0"/>
        <v>1.8150000000000002</v>
      </c>
      <c r="T42" s="7">
        <f t="shared" si="1"/>
        <v>0</v>
      </c>
      <c r="U42" s="8">
        <f t="shared" si="2"/>
        <v>0</v>
      </c>
    </row>
    <row r="43" spans="1:21" ht="15">
      <c r="A43" s="27">
        <v>38</v>
      </c>
      <c r="B43" s="1" t="s">
        <v>36</v>
      </c>
      <c r="C43" s="28" t="s">
        <v>281</v>
      </c>
      <c r="D43" s="26" t="s">
        <v>320</v>
      </c>
      <c r="E43" s="15" t="s">
        <v>378</v>
      </c>
      <c r="F43" s="16" t="s">
        <v>33</v>
      </c>
      <c r="G43" s="19" t="s">
        <v>824</v>
      </c>
      <c r="H43" s="20">
        <v>2.78</v>
      </c>
      <c r="I43" s="2"/>
      <c r="J43" s="2"/>
      <c r="K43" s="2"/>
      <c r="L43" s="2"/>
      <c r="M43" s="2"/>
      <c r="N43" s="2"/>
      <c r="O43" s="2"/>
      <c r="P43" s="2"/>
      <c r="Q43" s="2">
        <v>1</v>
      </c>
      <c r="R43" s="76">
        <f>'K doplnění'!$D$14</f>
        <v>0</v>
      </c>
      <c r="S43" s="6">
        <f t="shared" si="0"/>
        <v>0.23166666666666666</v>
      </c>
      <c r="T43" s="7">
        <f t="shared" si="1"/>
        <v>0</v>
      </c>
      <c r="U43" s="8">
        <f t="shared" si="2"/>
        <v>0</v>
      </c>
    </row>
    <row r="44" spans="1:21" ht="15">
      <c r="A44" s="27">
        <v>39</v>
      </c>
      <c r="B44" s="1" t="s">
        <v>36</v>
      </c>
      <c r="C44" s="28" t="s">
        <v>281</v>
      </c>
      <c r="D44" s="26" t="s">
        <v>321</v>
      </c>
      <c r="E44" s="15" t="s">
        <v>378</v>
      </c>
      <c r="F44" s="16" t="s">
        <v>33</v>
      </c>
      <c r="G44" s="19" t="s">
        <v>824</v>
      </c>
      <c r="H44" s="20">
        <v>3.16</v>
      </c>
      <c r="I44" s="2"/>
      <c r="J44" s="2"/>
      <c r="K44" s="2"/>
      <c r="L44" s="2"/>
      <c r="M44" s="2"/>
      <c r="N44" s="2"/>
      <c r="O44" s="2"/>
      <c r="P44" s="2"/>
      <c r="Q44" s="2">
        <v>1</v>
      </c>
      <c r="R44" s="76">
        <f>'K doplnění'!$D$14</f>
        <v>0</v>
      </c>
      <c r="S44" s="6">
        <f t="shared" si="0"/>
        <v>0.26333333333333336</v>
      </c>
      <c r="T44" s="7">
        <f t="shared" si="1"/>
        <v>0</v>
      </c>
      <c r="U44" s="8">
        <f t="shared" si="2"/>
        <v>0</v>
      </c>
    </row>
    <row r="45" spans="1:21" ht="15">
      <c r="A45" s="27">
        <v>40</v>
      </c>
      <c r="B45" s="1" t="s">
        <v>36</v>
      </c>
      <c r="C45" s="28" t="s">
        <v>281</v>
      </c>
      <c r="D45" s="26" t="s">
        <v>322</v>
      </c>
      <c r="E45" s="15">
        <v>324</v>
      </c>
      <c r="F45" s="16" t="s">
        <v>34</v>
      </c>
      <c r="G45" s="19" t="s">
        <v>824</v>
      </c>
      <c r="H45" s="20">
        <v>20.93</v>
      </c>
      <c r="I45" s="2"/>
      <c r="J45" s="2"/>
      <c r="K45" s="2"/>
      <c r="L45" s="2"/>
      <c r="M45" s="2"/>
      <c r="N45" s="2"/>
      <c r="O45" s="2"/>
      <c r="P45" s="2"/>
      <c r="Q45" s="2">
        <v>1</v>
      </c>
      <c r="R45" s="76">
        <f>'K doplnění'!$D$14</f>
        <v>0</v>
      </c>
      <c r="S45" s="6">
        <f t="shared" si="0"/>
        <v>1.7441666666666666</v>
      </c>
      <c r="T45" s="7">
        <f t="shared" si="1"/>
        <v>0</v>
      </c>
      <c r="U45" s="8">
        <f t="shared" si="2"/>
        <v>0</v>
      </c>
    </row>
    <row r="46" spans="1:21" ht="15">
      <c r="A46" s="27">
        <v>41</v>
      </c>
      <c r="B46" s="1" t="s">
        <v>36</v>
      </c>
      <c r="C46" s="28" t="s">
        <v>281</v>
      </c>
      <c r="D46" s="26" t="s">
        <v>323</v>
      </c>
      <c r="E46" s="15">
        <v>323</v>
      </c>
      <c r="F46" s="16" t="s">
        <v>34</v>
      </c>
      <c r="G46" s="19" t="s">
        <v>824</v>
      </c>
      <c r="H46" s="20">
        <v>14.76</v>
      </c>
      <c r="I46" s="2"/>
      <c r="J46" s="2"/>
      <c r="K46" s="2"/>
      <c r="L46" s="2"/>
      <c r="M46" s="2"/>
      <c r="N46" s="2"/>
      <c r="O46" s="2"/>
      <c r="P46" s="2"/>
      <c r="Q46" s="2">
        <v>1</v>
      </c>
      <c r="R46" s="76">
        <f>'K doplnění'!$D$14</f>
        <v>0</v>
      </c>
      <c r="S46" s="6">
        <f t="shared" si="0"/>
        <v>1.23</v>
      </c>
      <c r="T46" s="7">
        <f t="shared" si="1"/>
        <v>0</v>
      </c>
      <c r="U46" s="8">
        <f t="shared" si="2"/>
        <v>0</v>
      </c>
    </row>
    <row r="47" spans="1:21" ht="15">
      <c r="A47" s="27">
        <v>42</v>
      </c>
      <c r="B47" s="1" t="s">
        <v>36</v>
      </c>
      <c r="C47" s="28" t="s">
        <v>281</v>
      </c>
      <c r="D47" s="26" t="s">
        <v>324</v>
      </c>
      <c r="E47" s="15" t="s">
        <v>381</v>
      </c>
      <c r="F47" s="16" t="s">
        <v>33</v>
      </c>
      <c r="G47" s="19" t="s">
        <v>824</v>
      </c>
      <c r="H47" s="20">
        <v>2.78</v>
      </c>
      <c r="I47" s="2"/>
      <c r="J47" s="2"/>
      <c r="K47" s="2"/>
      <c r="L47" s="2"/>
      <c r="M47" s="2"/>
      <c r="N47" s="2"/>
      <c r="O47" s="2"/>
      <c r="P47" s="2"/>
      <c r="Q47" s="2">
        <v>1</v>
      </c>
      <c r="R47" s="76">
        <f>'K doplnění'!$D$14</f>
        <v>0</v>
      </c>
      <c r="S47" s="6">
        <f t="shared" si="0"/>
        <v>0.23166666666666666</v>
      </c>
      <c r="T47" s="7">
        <f t="shared" si="1"/>
        <v>0</v>
      </c>
      <c r="U47" s="8">
        <f t="shared" si="2"/>
        <v>0</v>
      </c>
    </row>
    <row r="48" spans="1:21" ht="15">
      <c r="A48" s="27">
        <v>43</v>
      </c>
      <c r="B48" s="1" t="s">
        <v>36</v>
      </c>
      <c r="C48" s="28" t="s">
        <v>281</v>
      </c>
      <c r="D48" s="26" t="s">
        <v>325</v>
      </c>
      <c r="E48" s="15" t="s">
        <v>381</v>
      </c>
      <c r="F48" s="16" t="s">
        <v>33</v>
      </c>
      <c r="G48" s="19" t="s">
        <v>824</v>
      </c>
      <c r="H48" s="20">
        <v>3.16</v>
      </c>
      <c r="I48" s="2"/>
      <c r="J48" s="2"/>
      <c r="K48" s="2"/>
      <c r="L48" s="2"/>
      <c r="M48" s="2"/>
      <c r="N48" s="2"/>
      <c r="O48" s="2"/>
      <c r="P48" s="2"/>
      <c r="Q48" s="2">
        <v>1</v>
      </c>
      <c r="R48" s="76">
        <f>'K doplnění'!$D$14</f>
        <v>0</v>
      </c>
      <c r="S48" s="6">
        <f t="shared" si="0"/>
        <v>0.26333333333333336</v>
      </c>
      <c r="T48" s="7">
        <f t="shared" si="1"/>
        <v>0</v>
      </c>
      <c r="U48" s="8">
        <f t="shared" si="2"/>
        <v>0</v>
      </c>
    </row>
    <row r="49" spans="1:21" ht="15">
      <c r="A49" s="27">
        <v>44</v>
      </c>
      <c r="B49" s="1" t="s">
        <v>36</v>
      </c>
      <c r="C49" s="28" t="s">
        <v>281</v>
      </c>
      <c r="D49" s="26" t="s">
        <v>326</v>
      </c>
      <c r="E49" s="15">
        <v>322</v>
      </c>
      <c r="F49" s="16" t="s">
        <v>34</v>
      </c>
      <c r="G49" s="19" t="s">
        <v>824</v>
      </c>
      <c r="H49" s="20">
        <v>14.76</v>
      </c>
      <c r="I49" s="2"/>
      <c r="J49" s="2"/>
      <c r="K49" s="2"/>
      <c r="L49" s="2"/>
      <c r="M49" s="2"/>
      <c r="N49" s="2"/>
      <c r="O49" s="2"/>
      <c r="P49" s="2"/>
      <c r="Q49" s="2">
        <v>1</v>
      </c>
      <c r="R49" s="76">
        <f>'K doplnění'!$D$14</f>
        <v>0</v>
      </c>
      <c r="S49" s="6">
        <f t="shared" si="0"/>
        <v>1.23</v>
      </c>
      <c r="T49" s="7">
        <f t="shared" si="1"/>
        <v>0</v>
      </c>
      <c r="U49" s="8">
        <f t="shared" si="2"/>
        <v>0</v>
      </c>
    </row>
    <row r="50" spans="1:21" ht="15">
      <c r="A50" s="27">
        <v>45</v>
      </c>
      <c r="B50" s="1" t="s">
        <v>36</v>
      </c>
      <c r="C50" s="28" t="s">
        <v>281</v>
      </c>
      <c r="D50" s="26" t="s">
        <v>327</v>
      </c>
      <c r="E50" s="15">
        <v>321</v>
      </c>
      <c r="F50" s="16" t="s">
        <v>34</v>
      </c>
      <c r="G50" s="19" t="s">
        <v>824</v>
      </c>
      <c r="H50" s="20">
        <v>21.78</v>
      </c>
      <c r="I50" s="2"/>
      <c r="J50" s="2"/>
      <c r="K50" s="2"/>
      <c r="L50" s="2"/>
      <c r="M50" s="2"/>
      <c r="N50" s="2"/>
      <c r="O50" s="2"/>
      <c r="P50" s="2"/>
      <c r="Q50" s="2">
        <v>1</v>
      </c>
      <c r="R50" s="76">
        <f>'K doplnění'!$D$14</f>
        <v>0</v>
      </c>
      <c r="S50" s="6">
        <f t="shared" si="0"/>
        <v>1.8150000000000002</v>
      </c>
      <c r="T50" s="7">
        <f t="shared" si="1"/>
        <v>0</v>
      </c>
      <c r="U50" s="8">
        <f t="shared" si="2"/>
        <v>0</v>
      </c>
    </row>
    <row r="51" spans="1:21" ht="15">
      <c r="A51" s="27">
        <v>46</v>
      </c>
      <c r="B51" s="1" t="s">
        <v>36</v>
      </c>
      <c r="C51" s="28" t="s">
        <v>281</v>
      </c>
      <c r="D51" s="26" t="s">
        <v>328</v>
      </c>
      <c r="E51" s="15" t="s">
        <v>382</v>
      </c>
      <c r="F51" s="16" t="s">
        <v>33</v>
      </c>
      <c r="G51" s="19" t="s">
        <v>824</v>
      </c>
      <c r="H51" s="20">
        <v>2.74</v>
      </c>
      <c r="I51" s="2"/>
      <c r="J51" s="2"/>
      <c r="K51" s="2"/>
      <c r="L51" s="2"/>
      <c r="M51" s="2"/>
      <c r="N51" s="2"/>
      <c r="O51" s="2"/>
      <c r="P51" s="2"/>
      <c r="Q51" s="2">
        <v>1</v>
      </c>
      <c r="R51" s="76">
        <f>'K doplnění'!$D$14</f>
        <v>0</v>
      </c>
      <c r="S51" s="6">
        <f t="shared" si="0"/>
        <v>0.22833333333333336</v>
      </c>
      <c r="T51" s="7">
        <f t="shared" si="1"/>
        <v>0</v>
      </c>
      <c r="U51" s="8">
        <f t="shared" si="2"/>
        <v>0</v>
      </c>
    </row>
    <row r="52" spans="1:21" ht="15">
      <c r="A52" s="27">
        <v>47</v>
      </c>
      <c r="B52" s="1" t="s">
        <v>36</v>
      </c>
      <c r="C52" s="28" t="s">
        <v>281</v>
      </c>
      <c r="D52" s="26" t="s">
        <v>329</v>
      </c>
      <c r="E52" s="15" t="s">
        <v>382</v>
      </c>
      <c r="F52" s="16" t="s">
        <v>33</v>
      </c>
      <c r="G52" s="19" t="s">
        <v>824</v>
      </c>
      <c r="H52" s="20">
        <v>3.16</v>
      </c>
      <c r="I52" s="2"/>
      <c r="J52" s="2"/>
      <c r="K52" s="2"/>
      <c r="L52" s="2"/>
      <c r="M52" s="2"/>
      <c r="N52" s="2"/>
      <c r="O52" s="2"/>
      <c r="P52" s="2"/>
      <c r="Q52" s="2">
        <v>1</v>
      </c>
      <c r="R52" s="76">
        <f>'K doplnění'!$D$14</f>
        <v>0</v>
      </c>
      <c r="S52" s="6">
        <f t="shared" si="0"/>
        <v>0.26333333333333336</v>
      </c>
      <c r="T52" s="7">
        <f t="shared" si="1"/>
        <v>0</v>
      </c>
      <c r="U52" s="8">
        <f t="shared" si="2"/>
        <v>0</v>
      </c>
    </row>
    <row r="53" spans="1:21" ht="15">
      <c r="A53" s="27">
        <v>48</v>
      </c>
      <c r="B53" s="1" t="s">
        <v>36</v>
      </c>
      <c r="C53" s="28" t="s">
        <v>281</v>
      </c>
      <c r="D53" s="26" t="s">
        <v>330</v>
      </c>
      <c r="E53" s="15">
        <v>320</v>
      </c>
      <c r="F53" s="16" t="s">
        <v>34</v>
      </c>
      <c r="G53" s="19" t="s">
        <v>824</v>
      </c>
      <c r="H53" s="20">
        <v>21.12</v>
      </c>
      <c r="I53" s="2"/>
      <c r="J53" s="2"/>
      <c r="K53" s="2"/>
      <c r="L53" s="2"/>
      <c r="M53" s="2"/>
      <c r="N53" s="2"/>
      <c r="O53" s="2"/>
      <c r="P53" s="2"/>
      <c r="Q53" s="2">
        <v>1</v>
      </c>
      <c r="R53" s="76">
        <f>'K doplnění'!$D$14</f>
        <v>0</v>
      </c>
      <c r="S53" s="6">
        <f t="shared" si="0"/>
        <v>1.76</v>
      </c>
      <c r="T53" s="7">
        <f t="shared" si="1"/>
        <v>0</v>
      </c>
      <c r="U53" s="8">
        <f t="shared" si="2"/>
        <v>0</v>
      </c>
    </row>
    <row r="54" spans="1:21" ht="15">
      <c r="A54" s="27">
        <v>49</v>
      </c>
      <c r="B54" s="1" t="s">
        <v>36</v>
      </c>
      <c r="C54" s="28" t="s">
        <v>281</v>
      </c>
      <c r="D54" s="26" t="s">
        <v>331</v>
      </c>
      <c r="E54" s="15">
        <v>319</v>
      </c>
      <c r="F54" s="16" t="s">
        <v>34</v>
      </c>
      <c r="G54" s="19" t="s">
        <v>824</v>
      </c>
      <c r="H54" s="20">
        <v>14.68</v>
      </c>
      <c r="I54" s="2"/>
      <c r="J54" s="2"/>
      <c r="K54" s="2"/>
      <c r="L54" s="2"/>
      <c r="M54" s="2"/>
      <c r="N54" s="2"/>
      <c r="O54" s="2"/>
      <c r="P54" s="2"/>
      <c r="Q54" s="2">
        <v>1</v>
      </c>
      <c r="R54" s="76">
        <f>'K doplnění'!$D$14</f>
        <v>0</v>
      </c>
      <c r="S54" s="6">
        <f t="shared" si="0"/>
        <v>1.2233333333333334</v>
      </c>
      <c r="T54" s="7">
        <f t="shared" si="1"/>
        <v>0</v>
      </c>
      <c r="U54" s="8">
        <f t="shared" si="2"/>
        <v>0</v>
      </c>
    </row>
    <row r="55" spans="1:21" ht="15">
      <c r="A55" s="27">
        <v>50</v>
      </c>
      <c r="B55" s="1" t="s">
        <v>36</v>
      </c>
      <c r="C55" s="28" t="s">
        <v>281</v>
      </c>
      <c r="D55" s="26" t="s">
        <v>332</v>
      </c>
      <c r="E55" s="15" t="s">
        <v>383</v>
      </c>
      <c r="F55" s="16" t="s">
        <v>33</v>
      </c>
      <c r="G55" s="19" t="s">
        <v>824</v>
      </c>
      <c r="H55" s="20">
        <v>2.74</v>
      </c>
      <c r="I55" s="2"/>
      <c r="J55" s="2"/>
      <c r="K55" s="2"/>
      <c r="L55" s="2"/>
      <c r="M55" s="2"/>
      <c r="N55" s="2"/>
      <c r="O55" s="2"/>
      <c r="P55" s="2"/>
      <c r="Q55" s="2">
        <v>1</v>
      </c>
      <c r="R55" s="76">
        <f>'K doplnění'!$D$14</f>
        <v>0</v>
      </c>
      <c r="S55" s="6">
        <f t="shared" si="0"/>
        <v>0.22833333333333336</v>
      </c>
      <c r="T55" s="7">
        <f t="shared" si="1"/>
        <v>0</v>
      </c>
      <c r="U55" s="8">
        <f t="shared" si="2"/>
        <v>0</v>
      </c>
    </row>
    <row r="56" spans="1:21" ht="15">
      <c r="A56" s="27">
        <v>51</v>
      </c>
      <c r="B56" s="1" t="s">
        <v>36</v>
      </c>
      <c r="C56" s="28" t="s">
        <v>281</v>
      </c>
      <c r="D56" s="26" t="s">
        <v>333</v>
      </c>
      <c r="E56" s="15" t="s">
        <v>383</v>
      </c>
      <c r="F56" s="16" t="s">
        <v>33</v>
      </c>
      <c r="G56" s="19" t="s">
        <v>824</v>
      </c>
      <c r="H56" s="20">
        <v>3.16</v>
      </c>
      <c r="I56" s="2"/>
      <c r="J56" s="2"/>
      <c r="K56" s="2"/>
      <c r="L56" s="2"/>
      <c r="M56" s="2"/>
      <c r="N56" s="2"/>
      <c r="O56" s="2"/>
      <c r="P56" s="2"/>
      <c r="Q56" s="2">
        <v>1</v>
      </c>
      <c r="R56" s="76">
        <f>'K doplnění'!$D$14</f>
        <v>0</v>
      </c>
      <c r="S56" s="6">
        <f t="shared" si="0"/>
        <v>0.26333333333333336</v>
      </c>
      <c r="T56" s="7">
        <f t="shared" si="1"/>
        <v>0</v>
      </c>
      <c r="U56" s="8">
        <f t="shared" si="2"/>
        <v>0</v>
      </c>
    </row>
    <row r="57" spans="1:21" ht="15">
      <c r="A57" s="27">
        <v>52</v>
      </c>
      <c r="B57" s="1" t="s">
        <v>36</v>
      </c>
      <c r="C57" s="28" t="s">
        <v>281</v>
      </c>
      <c r="D57" s="26" t="s">
        <v>334</v>
      </c>
      <c r="E57" s="15">
        <v>318</v>
      </c>
      <c r="F57" s="16" t="s">
        <v>34</v>
      </c>
      <c r="G57" s="19" t="s">
        <v>824</v>
      </c>
      <c r="H57" s="20">
        <v>14.68</v>
      </c>
      <c r="I57" s="2"/>
      <c r="J57" s="2"/>
      <c r="K57" s="2"/>
      <c r="L57" s="2"/>
      <c r="M57" s="2"/>
      <c r="N57" s="2"/>
      <c r="O57" s="2"/>
      <c r="P57" s="2"/>
      <c r="Q57" s="2">
        <v>1</v>
      </c>
      <c r="R57" s="76">
        <f>'K doplnění'!$D$14</f>
        <v>0</v>
      </c>
      <c r="S57" s="6">
        <f t="shared" si="0"/>
        <v>1.2233333333333334</v>
      </c>
      <c r="T57" s="7">
        <f t="shared" si="1"/>
        <v>0</v>
      </c>
      <c r="U57" s="8">
        <f t="shared" si="2"/>
        <v>0</v>
      </c>
    </row>
    <row r="58" spans="1:21" ht="15">
      <c r="A58" s="27">
        <v>53</v>
      </c>
      <c r="B58" s="1" t="s">
        <v>36</v>
      </c>
      <c r="C58" s="28" t="s">
        <v>281</v>
      </c>
      <c r="D58" s="26" t="s">
        <v>335</v>
      </c>
      <c r="E58" s="15">
        <v>317</v>
      </c>
      <c r="F58" s="16" t="s">
        <v>34</v>
      </c>
      <c r="G58" s="19" t="s">
        <v>824</v>
      </c>
      <c r="H58" s="20">
        <v>21.12</v>
      </c>
      <c r="I58" s="2"/>
      <c r="J58" s="2"/>
      <c r="K58" s="2"/>
      <c r="L58" s="2"/>
      <c r="M58" s="2"/>
      <c r="N58" s="2"/>
      <c r="O58" s="2"/>
      <c r="P58" s="2"/>
      <c r="Q58" s="2">
        <v>1</v>
      </c>
      <c r="R58" s="76">
        <f>'K doplnění'!$D$14</f>
        <v>0</v>
      </c>
      <c r="S58" s="6">
        <f t="shared" si="0"/>
        <v>1.76</v>
      </c>
      <c r="T58" s="7">
        <f t="shared" si="1"/>
        <v>0</v>
      </c>
      <c r="U58" s="8">
        <f t="shared" si="2"/>
        <v>0</v>
      </c>
    </row>
    <row r="59" spans="1:21" ht="15">
      <c r="A59" s="27">
        <v>54</v>
      </c>
      <c r="B59" s="44" t="s">
        <v>36</v>
      </c>
      <c r="C59" s="28" t="s">
        <v>281</v>
      </c>
      <c r="D59" s="54" t="s">
        <v>336</v>
      </c>
      <c r="E59" s="55" t="s">
        <v>384</v>
      </c>
      <c r="F59" s="46" t="s">
        <v>33</v>
      </c>
      <c r="G59" s="19" t="s">
        <v>824</v>
      </c>
      <c r="H59" s="47">
        <v>2.78</v>
      </c>
      <c r="I59" s="48"/>
      <c r="J59" s="48"/>
      <c r="K59" s="48"/>
      <c r="L59" s="48"/>
      <c r="M59" s="48"/>
      <c r="N59" s="48"/>
      <c r="O59" s="48"/>
      <c r="P59" s="48"/>
      <c r="Q59" s="2">
        <v>1</v>
      </c>
      <c r="R59" s="76">
        <f>'K doplnění'!$D$14</f>
        <v>0</v>
      </c>
      <c r="S59" s="49">
        <f t="shared" si="0"/>
        <v>0.23166666666666666</v>
      </c>
      <c r="T59" s="50">
        <f t="shared" si="1"/>
        <v>0</v>
      </c>
      <c r="U59" s="51">
        <f t="shared" si="2"/>
        <v>0</v>
      </c>
    </row>
    <row r="60" spans="1:21" ht="15">
      <c r="A60" s="27">
        <v>55</v>
      </c>
      <c r="B60" s="44" t="s">
        <v>36</v>
      </c>
      <c r="C60" s="28" t="s">
        <v>281</v>
      </c>
      <c r="D60" s="54" t="s">
        <v>337</v>
      </c>
      <c r="E60" s="55" t="s">
        <v>384</v>
      </c>
      <c r="F60" s="46" t="s">
        <v>33</v>
      </c>
      <c r="G60" s="19" t="s">
        <v>824</v>
      </c>
      <c r="H60" s="47">
        <v>3.16</v>
      </c>
      <c r="I60" s="48"/>
      <c r="J60" s="48"/>
      <c r="K60" s="48"/>
      <c r="L60" s="48"/>
      <c r="M60" s="48"/>
      <c r="N60" s="48"/>
      <c r="O60" s="48"/>
      <c r="P60" s="48"/>
      <c r="Q60" s="2">
        <v>1</v>
      </c>
      <c r="R60" s="76">
        <f>'K doplnění'!$D$14</f>
        <v>0</v>
      </c>
      <c r="S60" s="49">
        <f t="shared" si="0"/>
        <v>0.26333333333333336</v>
      </c>
      <c r="T60" s="50">
        <f t="shared" si="1"/>
        <v>0</v>
      </c>
      <c r="U60" s="51">
        <f t="shared" si="2"/>
        <v>0</v>
      </c>
    </row>
    <row r="61" spans="1:21" ht="15">
      <c r="A61" s="27">
        <v>56</v>
      </c>
      <c r="B61" s="44" t="s">
        <v>36</v>
      </c>
      <c r="C61" s="28" t="s">
        <v>281</v>
      </c>
      <c r="D61" s="54" t="s">
        <v>338</v>
      </c>
      <c r="E61" s="45">
        <v>316</v>
      </c>
      <c r="F61" s="46" t="s">
        <v>34</v>
      </c>
      <c r="G61" s="19" t="s">
        <v>824</v>
      </c>
      <c r="H61" s="47">
        <v>21.78</v>
      </c>
      <c r="I61" s="48"/>
      <c r="J61" s="48"/>
      <c r="K61" s="48"/>
      <c r="L61" s="48"/>
      <c r="M61" s="48"/>
      <c r="N61" s="48"/>
      <c r="O61" s="48"/>
      <c r="P61" s="48"/>
      <c r="Q61" s="2">
        <v>1</v>
      </c>
      <c r="R61" s="76">
        <f>'K doplnění'!$D$14</f>
        <v>0</v>
      </c>
      <c r="S61" s="49">
        <f t="shared" si="0"/>
        <v>1.8150000000000002</v>
      </c>
      <c r="T61" s="50">
        <f t="shared" si="1"/>
        <v>0</v>
      </c>
      <c r="U61" s="51">
        <f t="shared" si="2"/>
        <v>0</v>
      </c>
    </row>
    <row r="62" spans="1:21" ht="15">
      <c r="A62" s="27">
        <v>57</v>
      </c>
      <c r="B62" s="44" t="s">
        <v>36</v>
      </c>
      <c r="C62" s="28" t="s">
        <v>281</v>
      </c>
      <c r="D62" s="54" t="s">
        <v>339</v>
      </c>
      <c r="E62" s="45">
        <v>315</v>
      </c>
      <c r="F62" s="46" t="s">
        <v>34</v>
      </c>
      <c r="G62" s="19" t="s">
        <v>824</v>
      </c>
      <c r="H62" s="47">
        <v>14.76</v>
      </c>
      <c r="I62" s="48"/>
      <c r="J62" s="48"/>
      <c r="K62" s="48"/>
      <c r="L62" s="48"/>
      <c r="M62" s="48"/>
      <c r="N62" s="48"/>
      <c r="O62" s="48"/>
      <c r="P62" s="48"/>
      <c r="Q62" s="2">
        <v>1</v>
      </c>
      <c r="R62" s="76">
        <f>'K doplnění'!$D$14</f>
        <v>0</v>
      </c>
      <c r="S62" s="49">
        <f t="shared" si="0"/>
        <v>1.23</v>
      </c>
      <c r="T62" s="50">
        <f t="shared" si="1"/>
        <v>0</v>
      </c>
      <c r="U62" s="51">
        <f t="shared" si="2"/>
        <v>0</v>
      </c>
    </row>
    <row r="63" spans="1:21" ht="15">
      <c r="A63" s="27">
        <v>58</v>
      </c>
      <c r="B63" s="1" t="s">
        <v>36</v>
      </c>
      <c r="C63" s="28" t="s">
        <v>281</v>
      </c>
      <c r="D63" s="26" t="s">
        <v>340</v>
      </c>
      <c r="E63" s="15" t="s">
        <v>385</v>
      </c>
      <c r="F63" s="16" t="s">
        <v>33</v>
      </c>
      <c r="G63" s="19" t="s">
        <v>824</v>
      </c>
      <c r="H63" s="20">
        <v>2.78</v>
      </c>
      <c r="I63" s="2"/>
      <c r="J63" s="2"/>
      <c r="K63" s="2"/>
      <c r="L63" s="2"/>
      <c r="M63" s="2"/>
      <c r="N63" s="2"/>
      <c r="O63" s="2"/>
      <c r="P63" s="2"/>
      <c r="Q63" s="2">
        <v>1</v>
      </c>
      <c r="R63" s="76">
        <f>'K doplnění'!$D$14</f>
        <v>0</v>
      </c>
      <c r="S63" s="6">
        <f t="shared" si="0"/>
        <v>0.23166666666666666</v>
      </c>
      <c r="T63" s="7">
        <f t="shared" si="1"/>
        <v>0</v>
      </c>
      <c r="U63" s="8">
        <f t="shared" si="2"/>
        <v>0</v>
      </c>
    </row>
    <row r="64" spans="1:21" ht="15">
      <c r="A64" s="27">
        <v>59</v>
      </c>
      <c r="B64" s="1" t="s">
        <v>36</v>
      </c>
      <c r="C64" s="28" t="s">
        <v>281</v>
      </c>
      <c r="D64" s="26" t="s">
        <v>341</v>
      </c>
      <c r="E64" s="15" t="s">
        <v>385</v>
      </c>
      <c r="F64" s="16" t="s">
        <v>33</v>
      </c>
      <c r="G64" s="19" t="s">
        <v>824</v>
      </c>
      <c r="H64" s="20">
        <v>3.16</v>
      </c>
      <c r="I64" s="2"/>
      <c r="J64" s="2"/>
      <c r="K64" s="2"/>
      <c r="L64" s="2"/>
      <c r="M64" s="2"/>
      <c r="N64" s="2"/>
      <c r="O64" s="2"/>
      <c r="P64" s="2"/>
      <c r="Q64" s="2">
        <v>1</v>
      </c>
      <c r="R64" s="76">
        <f>'K doplnění'!$D$14</f>
        <v>0</v>
      </c>
      <c r="S64" s="6">
        <f t="shared" si="0"/>
        <v>0.26333333333333336</v>
      </c>
      <c r="T64" s="7">
        <f t="shared" si="1"/>
        <v>0</v>
      </c>
      <c r="U64" s="8">
        <f t="shared" si="2"/>
        <v>0</v>
      </c>
    </row>
    <row r="65" spans="1:21" ht="15">
      <c r="A65" s="27">
        <v>60</v>
      </c>
      <c r="B65" s="1" t="s">
        <v>36</v>
      </c>
      <c r="C65" s="28" t="s">
        <v>281</v>
      </c>
      <c r="D65" s="26" t="s">
        <v>342</v>
      </c>
      <c r="E65" s="15">
        <v>314</v>
      </c>
      <c r="F65" s="16" t="s">
        <v>34</v>
      </c>
      <c r="G65" s="19" t="s">
        <v>824</v>
      </c>
      <c r="H65" s="20">
        <v>14.76</v>
      </c>
      <c r="I65" s="2"/>
      <c r="J65" s="2"/>
      <c r="K65" s="2"/>
      <c r="L65" s="2"/>
      <c r="M65" s="2"/>
      <c r="N65" s="2"/>
      <c r="O65" s="2"/>
      <c r="P65" s="2"/>
      <c r="Q65" s="2">
        <v>1</v>
      </c>
      <c r="R65" s="76">
        <f>'K doplnění'!$D$14</f>
        <v>0</v>
      </c>
      <c r="S65" s="6">
        <f t="shared" si="0"/>
        <v>1.23</v>
      </c>
      <c r="T65" s="7">
        <f t="shared" si="1"/>
        <v>0</v>
      </c>
      <c r="U65" s="8">
        <f t="shared" si="2"/>
        <v>0</v>
      </c>
    </row>
    <row r="66" spans="1:21" ht="15">
      <c r="A66" s="27">
        <v>61</v>
      </c>
      <c r="B66" s="1" t="s">
        <v>36</v>
      </c>
      <c r="C66" s="28" t="s">
        <v>281</v>
      </c>
      <c r="D66" s="26" t="s">
        <v>343</v>
      </c>
      <c r="E66" s="15">
        <v>313</v>
      </c>
      <c r="F66" s="16" t="s">
        <v>34</v>
      </c>
      <c r="G66" s="19" t="s">
        <v>824</v>
      </c>
      <c r="H66" s="20">
        <v>20.93</v>
      </c>
      <c r="I66" s="2"/>
      <c r="J66" s="2"/>
      <c r="K66" s="2"/>
      <c r="L66" s="2"/>
      <c r="M66" s="2"/>
      <c r="N66" s="2"/>
      <c r="O66" s="2"/>
      <c r="P66" s="2"/>
      <c r="Q66" s="2">
        <v>1</v>
      </c>
      <c r="R66" s="76">
        <f>'K doplnění'!$D$14</f>
        <v>0</v>
      </c>
      <c r="S66" s="6">
        <f t="shared" si="0"/>
        <v>1.7441666666666666</v>
      </c>
      <c r="T66" s="7">
        <f t="shared" si="1"/>
        <v>0</v>
      </c>
      <c r="U66" s="8">
        <f t="shared" si="2"/>
        <v>0</v>
      </c>
    </row>
    <row r="67" spans="1:21" ht="15">
      <c r="A67" s="27">
        <v>62</v>
      </c>
      <c r="B67" s="1" t="s">
        <v>36</v>
      </c>
      <c r="C67" s="28" t="s">
        <v>281</v>
      </c>
      <c r="D67" s="26" t="s">
        <v>344</v>
      </c>
      <c r="E67" s="15" t="s">
        <v>386</v>
      </c>
      <c r="F67" s="16" t="s">
        <v>33</v>
      </c>
      <c r="G67" s="19" t="s">
        <v>824</v>
      </c>
      <c r="H67" s="20">
        <v>2.78</v>
      </c>
      <c r="I67" s="2"/>
      <c r="J67" s="2"/>
      <c r="K67" s="2"/>
      <c r="L67" s="2"/>
      <c r="M67" s="2"/>
      <c r="N67" s="2"/>
      <c r="O67" s="2"/>
      <c r="P67" s="2"/>
      <c r="Q67" s="2">
        <v>1</v>
      </c>
      <c r="R67" s="76">
        <f>'K doplnění'!$D$14</f>
        <v>0</v>
      </c>
      <c r="S67" s="6">
        <f t="shared" si="0"/>
        <v>0.23166666666666666</v>
      </c>
      <c r="T67" s="7">
        <f t="shared" si="1"/>
        <v>0</v>
      </c>
      <c r="U67" s="8">
        <f t="shared" si="2"/>
        <v>0</v>
      </c>
    </row>
    <row r="68" spans="1:21" ht="15">
      <c r="A68" s="27">
        <v>63</v>
      </c>
      <c r="B68" s="1" t="s">
        <v>36</v>
      </c>
      <c r="C68" s="28" t="s">
        <v>281</v>
      </c>
      <c r="D68" s="26" t="s">
        <v>345</v>
      </c>
      <c r="E68" s="15" t="s">
        <v>386</v>
      </c>
      <c r="F68" s="16" t="s">
        <v>33</v>
      </c>
      <c r="G68" s="19" t="s">
        <v>824</v>
      </c>
      <c r="H68" s="20">
        <v>3.16</v>
      </c>
      <c r="I68" s="2"/>
      <c r="J68" s="2"/>
      <c r="K68" s="2"/>
      <c r="L68" s="2"/>
      <c r="M68" s="2"/>
      <c r="N68" s="2"/>
      <c r="O68" s="2"/>
      <c r="P68" s="2"/>
      <c r="Q68" s="2">
        <v>1</v>
      </c>
      <c r="R68" s="76">
        <f>'K doplnění'!$D$14</f>
        <v>0</v>
      </c>
      <c r="S68" s="6">
        <f t="shared" si="0"/>
        <v>0.26333333333333336</v>
      </c>
      <c r="T68" s="7">
        <f t="shared" si="1"/>
        <v>0</v>
      </c>
      <c r="U68" s="8">
        <f t="shared" si="2"/>
        <v>0</v>
      </c>
    </row>
    <row r="69" spans="1:21" ht="15">
      <c r="A69" s="27">
        <v>64</v>
      </c>
      <c r="B69" s="1" t="s">
        <v>36</v>
      </c>
      <c r="C69" s="28" t="s">
        <v>281</v>
      </c>
      <c r="D69" s="26" t="s">
        <v>346</v>
      </c>
      <c r="E69" s="15">
        <v>312</v>
      </c>
      <c r="F69" s="16" t="s">
        <v>34</v>
      </c>
      <c r="G69" s="19" t="s">
        <v>824</v>
      </c>
      <c r="H69" s="20">
        <v>21.78</v>
      </c>
      <c r="I69" s="2"/>
      <c r="J69" s="2"/>
      <c r="K69" s="2"/>
      <c r="L69" s="2"/>
      <c r="M69" s="2"/>
      <c r="N69" s="2"/>
      <c r="O69" s="2"/>
      <c r="P69" s="2"/>
      <c r="Q69" s="2">
        <v>1</v>
      </c>
      <c r="R69" s="76">
        <f>'K doplnění'!$D$14</f>
        <v>0</v>
      </c>
      <c r="S69" s="6">
        <f t="shared" si="0"/>
        <v>1.8150000000000002</v>
      </c>
      <c r="T69" s="7">
        <f t="shared" si="1"/>
        <v>0</v>
      </c>
      <c r="U69" s="8">
        <f t="shared" si="2"/>
        <v>0</v>
      </c>
    </row>
    <row r="70" spans="1:21" ht="15">
      <c r="A70" s="27">
        <v>65</v>
      </c>
      <c r="B70" s="1" t="s">
        <v>36</v>
      </c>
      <c r="C70" s="28" t="s">
        <v>281</v>
      </c>
      <c r="D70" s="26" t="s">
        <v>347</v>
      </c>
      <c r="E70" s="15">
        <v>311</v>
      </c>
      <c r="F70" s="16" t="s">
        <v>34</v>
      </c>
      <c r="G70" s="19" t="s">
        <v>824</v>
      </c>
      <c r="H70" s="20">
        <v>14.76</v>
      </c>
      <c r="I70" s="2"/>
      <c r="J70" s="2"/>
      <c r="K70" s="2"/>
      <c r="L70" s="2"/>
      <c r="M70" s="2"/>
      <c r="N70" s="2"/>
      <c r="O70" s="2"/>
      <c r="P70" s="2"/>
      <c r="Q70" s="2">
        <v>1</v>
      </c>
      <c r="R70" s="76">
        <f>'K doplnění'!$D$14</f>
        <v>0</v>
      </c>
      <c r="S70" s="6">
        <f aca="true" t="shared" si="3" ref="S70:S100">((H70*30.4167*I70)+(H70*21*J70)+(H70*4.3452*K70)+(H70*4.3452*L70)+(H70*4.3452*M70)+(H70*N70)+(H70*O70/3)+(H70*P70/6)+(H70*Q70/12))</f>
        <v>1.23</v>
      </c>
      <c r="T70" s="7">
        <f aca="true" t="shared" si="4" ref="T70:T100">S70*R70</f>
        <v>0</v>
      </c>
      <c r="U70" s="8">
        <f aca="true" t="shared" si="5" ref="U70:U100">12*T70</f>
        <v>0</v>
      </c>
    </row>
    <row r="71" spans="1:21" ht="15">
      <c r="A71" s="27">
        <v>66</v>
      </c>
      <c r="B71" s="1" t="s">
        <v>36</v>
      </c>
      <c r="C71" s="28" t="s">
        <v>281</v>
      </c>
      <c r="D71" s="26" t="s">
        <v>348</v>
      </c>
      <c r="E71" s="15" t="s">
        <v>387</v>
      </c>
      <c r="F71" s="16" t="s">
        <v>33</v>
      </c>
      <c r="G71" s="19" t="s">
        <v>824</v>
      </c>
      <c r="H71" s="20">
        <v>2.78</v>
      </c>
      <c r="I71" s="2"/>
      <c r="J71" s="2"/>
      <c r="K71" s="2"/>
      <c r="L71" s="2"/>
      <c r="M71" s="2"/>
      <c r="N71" s="2"/>
      <c r="O71" s="2"/>
      <c r="P71" s="2"/>
      <c r="Q71" s="2">
        <v>1</v>
      </c>
      <c r="R71" s="76">
        <f>'K doplnění'!$D$14</f>
        <v>0</v>
      </c>
      <c r="S71" s="6">
        <f t="shared" si="3"/>
        <v>0.23166666666666666</v>
      </c>
      <c r="T71" s="7">
        <f t="shared" si="4"/>
        <v>0</v>
      </c>
      <c r="U71" s="8">
        <f t="shared" si="5"/>
        <v>0</v>
      </c>
    </row>
    <row r="72" spans="1:21" ht="15">
      <c r="A72" s="27">
        <v>67</v>
      </c>
      <c r="B72" s="1" t="s">
        <v>36</v>
      </c>
      <c r="C72" s="28" t="s">
        <v>281</v>
      </c>
      <c r="D72" s="26" t="s">
        <v>349</v>
      </c>
      <c r="E72" s="15" t="s">
        <v>387</v>
      </c>
      <c r="F72" s="16" t="s">
        <v>33</v>
      </c>
      <c r="G72" s="19" t="s">
        <v>824</v>
      </c>
      <c r="H72" s="20">
        <v>3.16</v>
      </c>
      <c r="I72" s="2"/>
      <c r="J72" s="2"/>
      <c r="K72" s="2"/>
      <c r="L72" s="2"/>
      <c r="M72" s="2"/>
      <c r="N72" s="2"/>
      <c r="O72" s="2"/>
      <c r="P72" s="2"/>
      <c r="Q72" s="2">
        <v>1</v>
      </c>
      <c r="R72" s="76">
        <f>'K doplnění'!$D$14</f>
        <v>0</v>
      </c>
      <c r="S72" s="6">
        <f t="shared" si="3"/>
        <v>0.26333333333333336</v>
      </c>
      <c r="T72" s="7">
        <f t="shared" si="4"/>
        <v>0</v>
      </c>
      <c r="U72" s="8">
        <f t="shared" si="5"/>
        <v>0</v>
      </c>
    </row>
    <row r="73" spans="1:21" ht="15">
      <c r="A73" s="27">
        <v>68</v>
      </c>
      <c r="B73" s="1" t="s">
        <v>36</v>
      </c>
      <c r="C73" s="28" t="s">
        <v>281</v>
      </c>
      <c r="D73" s="26" t="s">
        <v>350</v>
      </c>
      <c r="E73" s="15">
        <v>310</v>
      </c>
      <c r="F73" s="16" t="s">
        <v>34</v>
      </c>
      <c r="G73" s="19" t="s">
        <v>824</v>
      </c>
      <c r="H73" s="20">
        <v>14.76</v>
      </c>
      <c r="I73" s="2"/>
      <c r="J73" s="2"/>
      <c r="K73" s="2"/>
      <c r="L73" s="2"/>
      <c r="M73" s="2"/>
      <c r="N73" s="2"/>
      <c r="O73" s="2"/>
      <c r="P73" s="2"/>
      <c r="Q73" s="2">
        <v>1</v>
      </c>
      <c r="R73" s="76">
        <f>'K doplnění'!$D$14</f>
        <v>0</v>
      </c>
      <c r="S73" s="6">
        <f t="shared" si="3"/>
        <v>1.23</v>
      </c>
      <c r="T73" s="7">
        <f t="shared" si="4"/>
        <v>0</v>
      </c>
      <c r="U73" s="8">
        <f t="shared" si="5"/>
        <v>0</v>
      </c>
    </row>
    <row r="74" spans="1:21" ht="15">
      <c r="A74" s="27">
        <v>69</v>
      </c>
      <c r="B74" s="1" t="s">
        <v>36</v>
      </c>
      <c r="C74" s="28" t="s">
        <v>281</v>
      </c>
      <c r="D74" s="26" t="s">
        <v>351</v>
      </c>
      <c r="E74" s="15">
        <v>309</v>
      </c>
      <c r="F74" s="16" t="s">
        <v>34</v>
      </c>
      <c r="G74" s="19" t="s">
        <v>824</v>
      </c>
      <c r="H74" s="20">
        <v>21.23</v>
      </c>
      <c r="I74" s="2"/>
      <c r="J74" s="2"/>
      <c r="K74" s="2"/>
      <c r="L74" s="2"/>
      <c r="M74" s="2"/>
      <c r="N74" s="2"/>
      <c r="O74" s="2"/>
      <c r="P74" s="2"/>
      <c r="Q74" s="2">
        <v>1</v>
      </c>
      <c r="R74" s="76">
        <f>'K doplnění'!$D$14</f>
        <v>0</v>
      </c>
      <c r="S74" s="6">
        <f t="shared" si="3"/>
        <v>1.7691666666666668</v>
      </c>
      <c r="T74" s="7">
        <f t="shared" si="4"/>
        <v>0</v>
      </c>
      <c r="U74" s="8">
        <f t="shared" si="5"/>
        <v>0</v>
      </c>
    </row>
    <row r="75" spans="1:21" ht="15">
      <c r="A75" s="27">
        <v>70</v>
      </c>
      <c r="B75" s="1" t="s">
        <v>36</v>
      </c>
      <c r="C75" s="28" t="s">
        <v>281</v>
      </c>
      <c r="D75" s="26" t="s">
        <v>352</v>
      </c>
      <c r="E75" s="15">
        <v>308</v>
      </c>
      <c r="F75" s="16" t="s">
        <v>33</v>
      </c>
      <c r="G75" s="19" t="s">
        <v>824</v>
      </c>
      <c r="H75" s="20">
        <v>1.5</v>
      </c>
      <c r="I75" s="2"/>
      <c r="J75" s="2"/>
      <c r="K75" s="2"/>
      <c r="L75" s="2"/>
      <c r="M75" s="2"/>
      <c r="N75" s="2"/>
      <c r="O75" s="2"/>
      <c r="P75" s="2"/>
      <c r="Q75" s="2">
        <v>1</v>
      </c>
      <c r="R75" s="76">
        <f>'K doplnění'!$D$14</f>
        <v>0</v>
      </c>
      <c r="S75" s="6">
        <f t="shared" si="3"/>
        <v>0.125</v>
      </c>
      <c r="T75" s="7">
        <f t="shared" si="4"/>
        <v>0</v>
      </c>
      <c r="U75" s="8">
        <f t="shared" si="5"/>
        <v>0</v>
      </c>
    </row>
    <row r="76" spans="1:21" ht="15">
      <c r="A76" s="27">
        <v>71</v>
      </c>
      <c r="B76" s="1" t="s">
        <v>36</v>
      </c>
      <c r="C76" s="28" t="s">
        <v>281</v>
      </c>
      <c r="D76" s="26" t="s">
        <v>353</v>
      </c>
      <c r="E76" s="15">
        <v>308</v>
      </c>
      <c r="F76" s="16" t="s">
        <v>33</v>
      </c>
      <c r="G76" s="19" t="s">
        <v>824</v>
      </c>
      <c r="H76" s="20">
        <v>2.33</v>
      </c>
      <c r="I76" s="2"/>
      <c r="J76" s="2"/>
      <c r="K76" s="2"/>
      <c r="L76" s="2"/>
      <c r="M76" s="2"/>
      <c r="N76" s="2"/>
      <c r="O76" s="2"/>
      <c r="P76" s="2"/>
      <c r="Q76" s="2">
        <v>1</v>
      </c>
      <c r="R76" s="76">
        <f>'K doplnění'!$D$14</f>
        <v>0</v>
      </c>
      <c r="S76" s="6">
        <f t="shared" si="3"/>
        <v>0.19416666666666668</v>
      </c>
      <c r="T76" s="7">
        <f t="shared" si="4"/>
        <v>0</v>
      </c>
      <c r="U76" s="8">
        <f t="shared" si="5"/>
        <v>0</v>
      </c>
    </row>
    <row r="77" spans="1:21" ht="15">
      <c r="A77" s="27">
        <v>72</v>
      </c>
      <c r="B77" s="1" t="s">
        <v>36</v>
      </c>
      <c r="C77" s="28" t="s">
        <v>281</v>
      </c>
      <c r="D77" s="26" t="s">
        <v>354</v>
      </c>
      <c r="E77" s="15">
        <v>308</v>
      </c>
      <c r="F77" s="16" t="s">
        <v>34</v>
      </c>
      <c r="G77" s="19" t="s">
        <v>824</v>
      </c>
      <c r="H77" s="20">
        <v>8.28</v>
      </c>
      <c r="I77" s="2"/>
      <c r="J77" s="2"/>
      <c r="K77" s="2"/>
      <c r="L77" s="2"/>
      <c r="M77" s="2"/>
      <c r="N77" s="2"/>
      <c r="O77" s="2"/>
      <c r="P77" s="2"/>
      <c r="Q77" s="2">
        <v>1</v>
      </c>
      <c r="R77" s="76">
        <f>'K doplnění'!$D$14</f>
        <v>0</v>
      </c>
      <c r="S77" s="6">
        <f t="shared" si="3"/>
        <v>0.69</v>
      </c>
      <c r="T77" s="7">
        <f t="shared" si="4"/>
        <v>0</v>
      </c>
      <c r="U77" s="8">
        <f t="shared" si="5"/>
        <v>0</v>
      </c>
    </row>
    <row r="78" spans="1:21" ht="15">
      <c r="A78" s="27">
        <v>73</v>
      </c>
      <c r="B78" s="1" t="s">
        <v>36</v>
      </c>
      <c r="C78" s="28" t="s">
        <v>281</v>
      </c>
      <c r="D78" s="26" t="s">
        <v>355</v>
      </c>
      <c r="E78" s="15">
        <v>307</v>
      </c>
      <c r="F78" s="16" t="s">
        <v>33</v>
      </c>
      <c r="G78" s="19" t="s">
        <v>824</v>
      </c>
      <c r="H78" s="20">
        <v>1.5</v>
      </c>
      <c r="I78" s="2"/>
      <c r="J78" s="2"/>
      <c r="K78" s="2"/>
      <c r="L78" s="2"/>
      <c r="M78" s="2"/>
      <c r="N78" s="2"/>
      <c r="O78" s="2"/>
      <c r="P78" s="2"/>
      <c r="Q78" s="2">
        <v>1</v>
      </c>
      <c r="R78" s="76">
        <f>'K doplnění'!$D$14</f>
        <v>0</v>
      </c>
      <c r="S78" s="6">
        <f t="shared" si="3"/>
        <v>0.125</v>
      </c>
      <c r="T78" s="7">
        <f t="shared" si="4"/>
        <v>0</v>
      </c>
      <c r="U78" s="8">
        <f t="shared" si="5"/>
        <v>0</v>
      </c>
    </row>
    <row r="79" spans="1:21" ht="15">
      <c r="A79" s="27">
        <v>74</v>
      </c>
      <c r="B79" s="1" t="s">
        <v>36</v>
      </c>
      <c r="C79" s="28" t="s">
        <v>281</v>
      </c>
      <c r="D79" s="26" t="s">
        <v>356</v>
      </c>
      <c r="E79" s="15">
        <v>307</v>
      </c>
      <c r="F79" s="16" t="s">
        <v>33</v>
      </c>
      <c r="G79" s="19" t="s">
        <v>824</v>
      </c>
      <c r="H79" s="20">
        <v>2.33</v>
      </c>
      <c r="I79" s="2"/>
      <c r="J79" s="2"/>
      <c r="K79" s="2"/>
      <c r="L79" s="2"/>
      <c r="M79" s="2"/>
      <c r="N79" s="2"/>
      <c r="O79" s="2"/>
      <c r="P79" s="2"/>
      <c r="Q79" s="2">
        <v>1</v>
      </c>
      <c r="R79" s="76">
        <f>'K doplnění'!$D$14</f>
        <v>0</v>
      </c>
      <c r="S79" s="6">
        <f t="shared" si="3"/>
        <v>0.19416666666666668</v>
      </c>
      <c r="T79" s="7">
        <f t="shared" si="4"/>
        <v>0</v>
      </c>
      <c r="U79" s="8">
        <f t="shared" si="5"/>
        <v>0</v>
      </c>
    </row>
    <row r="80" spans="1:21" ht="15">
      <c r="A80" s="27">
        <v>75</v>
      </c>
      <c r="B80" s="1" t="s">
        <v>36</v>
      </c>
      <c r="C80" s="28" t="s">
        <v>281</v>
      </c>
      <c r="D80" s="26" t="s">
        <v>357</v>
      </c>
      <c r="E80" s="15">
        <v>307</v>
      </c>
      <c r="F80" s="16" t="s">
        <v>34</v>
      </c>
      <c r="G80" s="19" t="s">
        <v>824</v>
      </c>
      <c r="H80" s="20">
        <v>8.28</v>
      </c>
      <c r="I80" s="2"/>
      <c r="J80" s="2"/>
      <c r="K80" s="2"/>
      <c r="L80" s="2"/>
      <c r="M80" s="2"/>
      <c r="N80" s="2"/>
      <c r="O80" s="2"/>
      <c r="P80" s="2"/>
      <c r="Q80" s="2">
        <v>1</v>
      </c>
      <c r="R80" s="76">
        <f>'K doplnění'!$D$14</f>
        <v>0</v>
      </c>
      <c r="S80" s="6">
        <f t="shared" si="3"/>
        <v>0.69</v>
      </c>
      <c r="T80" s="7">
        <f t="shared" si="4"/>
        <v>0</v>
      </c>
      <c r="U80" s="8">
        <f t="shared" si="5"/>
        <v>0</v>
      </c>
    </row>
    <row r="81" spans="1:21" ht="15">
      <c r="A81" s="27">
        <v>76</v>
      </c>
      <c r="B81" s="1" t="s">
        <v>36</v>
      </c>
      <c r="C81" s="28" t="s">
        <v>281</v>
      </c>
      <c r="D81" s="26" t="s">
        <v>358</v>
      </c>
      <c r="E81" s="15">
        <v>306</v>
      </c>
      <c r="F81" s="17" t="s">
        <v>33</v>
      </c>
      <c r="G81" s="19" t="s">
        <v>824</v>
      </c>
      <c r="H81" s="20">
        <v>1.5</v>
      </c>
      <c r="I81" s="2"/>
      <c r="J81" s="2"/>
      <c r="K81" s="2"/>
      <c r="L81" s="2"/>
      <c r="M81" s="2"/>
      <c r="N81" s="2"/>
      <c r="O81" s="2"/>
      <c r="P81" s="2"/>
      <c r="Q81" s="2">
        <v>1</v>
      </c>
      <c r="R81" s="76">
        <f>'K doplnění'!$D$14</f>
        <v>0</v>
      </c>
      <c r="S81" s="6">
        <f>((H81*30.4167*I81)+(H81*21*J81)+(H81*4.3452*K81)+(H81*4.3452*L81)+(H81*4.3452*M81)+(H81*N81)+(H81*O81/3)+(H81*P81/6)+(H81*Q81/12))</f>
        <v>0.125</v>
      </c>
      <c r="T81" s="7">
        <f t="shared" si="4"/>
        <v>0</v>
      </c>
      <c r="U81" s="8">
        <f t="shared" si="5"/>
        <v>0</v>
      </c>
    </row>
    <row r="82" spans="1:21" ht="15">
      <c r="A82" s="27">
        <v>77</v>
      </c>
      <c r="B82" s="1" t="s">
        <v>36</v>
      </c>
      <c r="C82" s="28" t="s">
        <v>281</v>
      </c>
      <c r="D82" s="26" t="s">
        <v>359</v>
      </c>
      <c r="E82" s="15">
        <v>306</v>
      </c>
      <c r="F82" s="16" t="s">
        <v>33</v>
      </c>
      <c r="G82" s="19" t="s">
        <v>824</v>
      </c>
      <c r="H82" s="20">
        <v>2.33</v>
      </c>
      <c r="I82" s="2"/>
      <c r="J82" s="2"/>
      <c r="K82" s="2"/>
      <c r="L82" s="2"/>
      <c r="M82" s="2"/>
      <c r="N82" s="2"/>
      <c r="O82" s="2"/>
      <c r="P82" s="2"/>
      <c r="Q82" s="2">
        <v>1</v>
      </c>
      <c r="R82" s="76">
        <f>'K doplnění'!$D$14</f>
        <v>0</v>
      </c>
      <c r="S82" s="6">
        <f t="shared" si="3"/>
        <v>0.19416666666666668</v>
      </c>
      <c r="T82" s="7">
        <f t="shared" si="4"/>
        <v>0</v>
      </c>
      <c r="U82" s="8">
        <f t="shared" si="5"/>
        <v>0</v>
      </c>
    </row>
    <row r="83" spans="1:21" ht="15">
      <c r="A83" s="27">
        <v>78</v>
      </c>
      <c r="B83" s="1" t="s">
        <v>36</v>
      </c>
      <c r="C83" s="28" t="s">
        <v>281</v>
      </c>
      <c r="D83" s="26" t="s">
        <v>360</v>
      </c>
      <c r="E83" s="15">
        <v>306</v>
      </c>
      <c r="F83" s="16" t="s">
        <v>34</v>
      </c>
      <c r="G83" s="19" t="s">
        <v>824</v>
      </c>
      <c r="H83" s="20">
        <v>8.28</v>
      </c>
      <c r="I83" s="2"/>
      <c r="J83" s="2"/>
      <c r="K83" s="2"/>
      <c r="L83" s="2"/>
      <c r="M83" s="2"/>
      <c r="N83" s="2"/>
      <c r="O83" s="2"/>
      <c r="P83" s="2"/>
      <c r="Q83" s="2">
        <v>1</v>
      </c>
      <c r="R83" s="76">
        <f>'K doplnění'!$D$14</f>
        <v>0</v>
      </c>
      <c r="S83" s="6">
        <f t="shared" si="3"/>
        <v>0.69</v>
      </c>
      <c r="T83" s="7">
        <f t="shared" si="4"/>
        <v>0</v>
      </c>
      <c r="U83" s="8">
        <f t="shared" si="5"/>
        <v>0</v>
      </c>
    </row>
    <row r="84" spans="1:21" ht="15">
      <c r="A84" s="27">
        <v>79</v>
      </c>
      <c r="B84" s="1" t="s">
        <v>36</v>
      </c>
      <c r="C84" s="28" t="s">
        <v>281</v>
      </c>
      <c r="D84" s="26" t="s">
        <v>361</v>
      </c>
      <c r="E84" s="15">
        <v>305</v>
      </c>
      <c r="F84" s="16" t="s">
        <v>33</v>
      </c>
      <c r="G84" s="19" t="s">
        <v>824</v>
      </c>
      <c r="H84" s="20">
        <v>1.5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76">
        <f>'K doplnění'!$D$14</f>
        <v>0</v>
      </c>
      <c r="S84" s="6">
        <f t="shared" si="3"/>
        <v>0.125</v>
      </c>
      <c r="T84" s="7">
        <f t="shared" si="4"/>
        <v>0</v>
      </c>
      <c r="U84" s="8">
        <f t="shared" si="5"/>
        <v>0</v>
      </c>
    </row>
    <row r="85" spans="1:21" ht="15">
      <c r="A85" s="27">
        <v>80</v>
      </c>
      <c r="B85" s="1" t="s">
        <v>36</v>
      </c>
      <c r="C85" s="28" t="s">
        <v>281</v>
      </c>
      <c r="D85" s="26" t="s">
        <v>362</v>
      </c>
      <c r="E85" s="15">
        <v>305</v>
      </c>
      <c r="F85" s="16" t="s">
        <v>33</v>
      </c>
      <c r="G85" s="19" t="s">
        <v>824</v>
      </c>
      <c r="H85" s="20">
        <v>2.33</v>
      </c>
      <c r="I85" s="2"/>
      <c r="J85" s="2"/>
      <c r="K85" s="2"/>
      <c r="L85" s="2"/>
      <c r="M85" s="2"/>
      <c r="N85" s="2"/>
      <c r="O85" s="2"/>
      <c r="P85" s="2"/>
      <c r="Q85" s="2">
        <v>1</v>
      </c>
      <c r="R85" s="76">
        <f>'K doplnění'!$D$14</f>
        <v>0</v>
      </c>
      <c r="S85" s="6">
        <f t="shared" si="3"/>
        <v>0.19416666666666668</v>
      </c>
      <c r="T85" s="7">
        <f t="shared" si="4"/>
        <v>0</v>
      </c>
      <c r="U85" s="8">
        <f t="shared" si="5"/>
        <v>0</v>
      </c>
    </row>
    <row r="86" spans="1:21" ht="15">
      <c r="A86" s="27">
        <v>81</v>
      </c>
      <c r="B86" s="1" t="s">
        <v>36</v>
      </c>
      <c r="C86" s="28" t="s">
        <v>281</v>
      </c>
      <c r="D86" s="26" t="s">
        <v>363</v>
      </c>
      <c r="E86" s="15">
        <v>305</v>
      </c>
      <c r="F86" s="16" t="s">
        <v>34</v>
      </c>
      <c r="G86" s="19" t="s">
        <v>824</v>
      </c>
      <c r="H86" s="20">
        <v>8.28</v>
      </c>
      <c r="I86" s="2"/>
      <c r="J86" s="2"/>
      <c r="K86" s="2"/>
      <c r="L86" s="2"/>
      <c r="M86" s="2"/>
      <c r="N86" s="2"/>
      <c r="O86" s="2"/>
      <c r="P86" s="2"/>
      <c r="Q86" s="2">
        <v>1</v>
      </c>
      <c r="R86" s="77">
        <f>'K doplnění'!$D$14</f>
        <v>0</v>
      </c>
      <c r="S86" s="6">
        <f t="shared" si="3"/>
        <v>0.69</v>
      </c>
      <c r="T86" s="7">
        <f t="shared" si="4"/>
        <v>0</v>
      </c>
      <c r="U86" s="8">
        <f t="shared" si="5"/>
        <v>0</v>
      </c>
    </row>
    <row r="87" spans="1:21" ht="15">
      <c r="A87" s="27">
        <v>82</v>
      </c>
      <c r="B87" s="1" t="s">
        <v>36</v>
      </c>
      <c r="C87" s="28" t="s">
        <v>281</v>
      </c>
      <c r="D87" s="26" t="s">
        <v>364</v>
      </c>
      <c r="E87" s="15">
        <v>304</v>
      </c>
      <c r="F87" s="16" t="s">
        <v>33</v>
      </c>
      <c r="G87" s="19" t="s">
        <v>824</v>
      </c>
      <c r="H87" s="20">
        <v>1.5</v>
      </c>
      <c r="I87" s="2"/>
      <c r="J87" s="2"/>
      <c r="K87" s="2"/>
      <c r="L87" s="2"/>
      <c r="M87" s="2"/>
      <c r="N87" s="2"/>
      <c r="O87" s="2"/>
      <c r="P87" s="2"/>
      <c r="Q87" s="2">
        <v>1</v>
      </c>
      <c r="R87" s="77">
        <f>'K doplnění'!$D$14</f>
        <v>0</v>
      </c>
      <c r="S87" s="6">
        <f t="shared" si="3"/>
        <v>0.125</v>
      </c>
      <c r="T87" s="7">
        <f t="shared" si="4"/>
        <v>0</v>
      </c>
      <c r="U87" s="8">
        <f t="shared" si="5"/>
        <v>0</v>
      </c>
    </row>
    <row r="88" spans="1:21" ht="15">
      <c r="A88" s="27">
        <v>83</v>
      </c>
      <c r="B88" s="1" t="s">
        <v>36</v>
      </c>
      <c r="C88" s="28" t="s">
        <v>281</v>
      </c>
      <c r="D88" s="26" t="s">
        <v>365</v>
      </c>
      <c r="E88" s="15">
        <v>304</v>
      </c>
      <c r="F88" s="17" t="s">
        <v>33</v>
      </c>
      <c r="G88" s="19" t="s">
        <v>824</v>
      </c>
      <c r="H88" s="20">
        <v>2.33</v>
      </c>
      <c r="I88" s="2"/>
      <c r="J88" s="2"/>
      <c r="K88" s="2"/>
      <c r="L88" s="2"/>
      <c r="M88" s="2"/>
      <c r="N88" s="2"/>
      <c r="O88" s="2"/>
      <c r="P88" s="2"/>
      <c r="Q88" s="2">
        <v>1</v>
      </c>
      <c r="R88" s="77">
        <f>'K doplnění'!$D$14</f>
        <v>0</v>
      </c>
      <c r="S88" s="6">
        <f>((H88*30.4167*I88)+(H88*21*J88)+(H88*4.3452*K88)+(H88*4.3452*L88)+(H88*4.3452*M88)+(H88*N88)+(H88*O88/3)+(H88*P88/6)+(H88*Q88/12))</f>
        <v>0.19416666666666668</v>
      </c>
      <c r="T88" s="7">
        <f t="shared" si="4"/>
        <v>0</v>
      </c>
      <c r="U88" s="8">
        <f t="shared" si="5"/>
        <v>0</v>
      </c>
    </row>
    <row r="89" spans="1:21" ht="15">
      <c r="A89" s="27">
        <v>84</v>
      </c>
      <c r="B89" s="1" t="s">
        <v>36</v>
      </c>
      <c r="C89" s="28" t="s">
        <v>281</v>
      </c>
      <c r="D89" s="26" t="s">
        <v>366</v>
      </c>
      <c r="E89" s="15">
        <v>304</v>
      </c>
      <c r="F89" s="16" t="s">
        <v>34</v>
      </c>
      <c r="G89" s="19" t="s">
        <v>824</v>
      </c>
      <c r="H89" s="20">
        <v>7.62</v>
      </c>
      <c r="I89" s="2"/>
      <c r="J89" s="2"/>
      <c r="K89" s="2"/>
      <c r="L89" s="2"/>
      <c r="M89" s="2"/>
      <c r="N89" s="2"/>
      <c r="O89" s="2"/>
      <c r="P89" s="2"/>
      <c r="Q89" s="2">
        <v>1</v>
      </c>
      <c r="R89" s="77">
        <f>'K doplnění'!$D$14</f>
        <v>0</v>
      </c>
      <c r="S89" s="6">
        <f aca="true" t="shared" si="6" ref="S89:S94">((H89*30.4167*I89)+(H89*21*J89)+(H89*4.3452*K89)+(H89*4.3452*L89)+(H89*4.3452*M89)+(H89*N89)+(H89*O89/3)+(H89*P89/6)+(H89*Q89/12))</f>
        <v>0.635</v>
      </c>
      <c r="T89" s="7">
        <f t="shared" si="4"/>
        <v>0</v>
      </c>
      <c r="U89" s="8">
        <f t="shared" si="5"/>
        <v>0</v>
      </c>
    </row>
    <row r="90" spans="1:21" ht="15">
      <c r="A90" s="27">
        <v>85</v>
      </c>
      <c r="B90" s="1" t="s">
        <v>36</v>
      </c>
      <c r="C90" s="28" t="s">
        <v>281</v>
      </c>
      <c r="D90" s="26" t="s">
        <v>367</v>
      </c>
      <c r="E90" s="15">
        <v>303</v>
      </c>
      <c r="F90" s="16" t="s">
        <v>33</v>
      </c>
      <c r="G90" s="19" t="s">
        <v>824</v>
      </c>
      <c r="H90" s="20">
        <v>1.5</v>
      </c>
      <c r="I90" s="2"/>
      <c r="J90" s="2"/>
      <c r="K90" s="2"/>
      <c r="L90" s="2"/>
      <c r="M90" s="2"/>
      <c r="N90" s="2"/>
      <c r="O90" s="2"/>
      <c r="P90" s="2"/>
      <c r="Q90" s="2">
        <v>1</v>
      </c>
      <c r="R90" s="77">
        <f>'K doplnění'!$D$14</f>
        <v>0</v>
      </c>
      <c r="S90" s="6">
        <f t="shared" si="6"/>
        <v>0.125</v>
      </c>
      <c r="T90" s="7">
        <f t="shared" si="4"/>
        <v>0</v>
      </c>
      <c r="U90" s="8">
        <f t="shared" si="5"/>
        <v>0</v>
      </c>
    </row>
    <row r="91" spans="1:21" ht="15">
      <c r="A91" s="27">
        <v>86</v>
      </c>
      <c r="B91" s="1" t="s">
        <v>36</v>
      </c>
      <c r="C91" s="28" t="s">
        <v>281</v>
      </c>
      <c r="D91" s="26" t="s">
        <v>368</v>
      </c>
      <c r="E91" s="15">
        <v>303</v>
      </c>
      <c r="F91" s="16" t="s">
        <v>33</v>
      </c>
      <c r="G91" s="19" t="s">
        <v>824</v>
      </c>
      <c r="H91" s="20">
        <v>2.33</v>
      </c>
      <c r="I91" s="2"/>
      <c r="J91" s="2"/>
      <c r="K91" s="2"/>
      <c r="L91" s="2"/>
      <c r="M91" s="2"/>
      <c r="N91" s="2"/>
      <c r="O91" s="2"/>
      <c r="P91" s="2"/>
      <c r="Q91" s="2">
        <v>1</v>
      </c>
      <c r="R91" s="77">
        <f>'K doplnění'!$D$14</f>
        <v>0</v>
      </c>
      <c r="S91" s="6">
        <f t="shared" si="6"/>
        <v>0.19416666666666668</v>
      </c>
      <c r="T91" s="7">
        <f t="shared" si="4"/>
        <v>0</v>
      </c>
      <c r="U91" s="8">
        <f t="shared" si="5"/>
        <v>0</v>
      </c>
    </row>
    <row r="92" spans="1:21" ht="15">
      <c r="A92" s="27">
        <v>87</v>
      </c>
      <c r="B92" s="1" t="s">
        <v>36</v>
      </c>
      <c r="C92" s="28" t="s">
        <v>281</v>
      </c>
      <c r="D92" s="26" t="s">
        <v>369</v>
      </c>
      <c r="E92" s="15">
        <v>303</v>
      </c>
      <c r="F92" s="16" t="s">
        <v>34</v>
      </c>
      <c r="G92" s="19" t="s">
        <v>824</v>
      </c>
      <c r="H92" s="20">
        <v>8.28</v>
      </c>
      <c r="I92" s="2"/>
      <c r="J92" s="2"/>
      <c r="K92" s="2"/>
      <c r="L92" s="2"/>
      <c r="M92" s="2"/>
      <c r="N92" s="2"/>
      <c r="O92" s="2"/>
      <c r="P92" s="2"/>
      <c r="Q92" s="2">
        <v>1</v>
      </c>
      <c r="R92" s="77">
        <f>'K doplnění'!$D$14</f>
        <v>0</v>
      </c>
      <c r="S92" s="6">
        <f t="shared" si="6"/>
        <v>0.69</v>
      </c>
      <c r="T92" s="7">
        <f t="shared" si="4"/>
        <v>0</v>
      </c>
      <c r="U92" s="8">
        <f t="shared" si="5"/>
        <v>0</v>
      </c>
    </row>
    <row r="93" spans="1:21" ht="15">
      <c r="A93" s="27">
        <v>88</v>
      </c>
      <c r="B93" s="1" t="s">
        <v>36</v>
      </c>
      <c r="C93" s="28" t="s">
        <v>281</v>
      </c>
      <c r="D93" s="26" t="s">
        <v>370</v>
      </c>
      <c r="E93" s="15">
        <v>302</v>
      </c>
      <c r="F93" s="16" t="s">
        <v>33</v>
      </c>
      <c r="G93" s="19" t="s">
        <v>824</v>
      </c>
      <c r="H93" s="20">
        <v>1.5</v>
      </c>
      <c r="I93" s="2"/>
      <c r="J93" s="2"/>
      <c r="K93" s="2"/>
      <c r="L93" s="2"/>
      <c r="M93" s="2"/>
      <c r="N93" s="2"/>
      <c r="O93" s="2"/>
      <c r="P93" s="2"/>
      <c r="Q93" s="2">
        <v>1</v>
      </c>
      <c r="R93" s="77">
        <f>'K doplnění'!$D$14</f>
        <v>0</v>
      </c>
      <c r="S93" s="6">
        <f t="shared" si="6"/>
        <v>0.125</v>
      </c>
      <c r="T93" s="7">
        <f t="shared" si="4"/>
        <v>0</v>
      </c>
      <c r="U93" s="8">
        <f t="shared" si="5"/>
        <v>0</v>
      </c>
    </row>
    <row r="94" spans="1:21" ht="15">
      <c r="A94" s="27">
        <v>89</v>
      </c>
      <c r="B94" s="1" t="s">
        <v>36</v>
      </c>
      <c r="C94" s="28" t="s">
        <v>281</v>
      </c>
      <c r="D94" s="26" t="s">
        <v>371</v>
      </c>
      <c r="E94" s="15">
        <v>302</v>
      </c>
      <c r="F94" s="16" t="s">
        <v>33</v>
      </c>
      <c r="G94" s="19" t="s">
        <v>824</v>
      </c>
      <c r="H94" s="20">
        <v>2.33</v>
      </c>
      <c r="I94" s="2"/>
      <c r="J94" s="2"/>
      <c r="K94" s="2"/>
      <c r="L94" s="2"/>
      <c r="M94" s="2"/>
      <c r="N94" s="2"/>
      <c r="O94" s="2"/>
      <c r="P94" s="2"/>
      <c r="Q94" s="2">
        <v>1</v>
      </c>
      <c r="R94" s="77">
        <f>'K doplnění'!$D$14</f>
        <v>0</v>
      </c>
      <c r="S94" s="6">
        <f t="shared" si="6"/>
        <v>0.19416666666666668</v>
      </c>
      <c r="T94" s="7">
        <f t="shared" si="4"/>
        <v>0</v>
      </c>
      <c r="U94" s="8">
        <f t="shared" si="5"/>
        <v>0</v>
      </c>
    </row>
    <row r="95" spans="1:21" ht="15">
      <c r="A95" s="27">
        <v>90</v>
      </c>
      <c r="B95" s="1" t="s">
        <v>36</v>
      </c>
      <c r="C95" s="28" t="s">
        <v>281</v>
      </c>
      <c r="D95" s="26" t="s">
        <v>372</v>
      </c>
      <c r="E95" s="15">
        <v>302</v>
      </c>
      <c r="F95" s="17" t="s">
        <v>34</v>
      </c>
      <c r="G95" s="19" t="s">
        <v>824</v>
      </c>
      <c r="H95" s="20">
        <v>8.28</v>
      </c>
      <c r="I95" s="2"/>
      <c r="J95" s="2"/>
      <c r="K95" s="2"/>
      <c r="L95" s="2"/>
      <c r="M95" s="2"/>
      <c r="N95" s="2"/>
      <c r="O95" s="2"/>
      <c r="P95" s="2"/>
      <c r="Q95" s="2">
        <v>1</v>
      </c>
      <c r="R95" s="77">
        <f>'K doplnění'!$D$14</f>
        <v>0</v>
      </c>
      <c r="S95" s="6">
        <f>((H95*30.4167*I95)+(H95*21*J95)+(H95*4.3452*K95)+(H95*4.3452*L95)+(H95*4.3452*M95)+(H95*N95)+(H95*O95/3)+(H95*P95/6)+(H95*Q95/12))</f>
        <v>0.69</v>
      </c>
      <c r="T95" s="7">
        <f t="shared" si="4"/>
        <v>0</v>
      </c>
      <c r="U95" s="8">
        <f t="shared" si="5"/>
        <v>0</v>
      </c>
    </row>
    <row r="96" spans="1:21" ht="15">
      <c r="A96" s="27">
        <v>91</v>
      </c>
      <c r="B96" s="1" t="s">
        <v>36</v>
      </c>
      <c r="C96" s="28" t="s">
        <v>281</v>
      </c>
      <c r="D96" s="26" t="s">
        <v>373</v>
      </c>
      <c r="E96" s="15">
        <v>301</v>
      </c>
      <c r="F96" s="16" t="s">
        <v>33</v>
      </c>
      <c r="G96" s="19" t="s">
        <v>824</v>
      </c>
      <c r="H96" s="20">
        <v>1.5</v>
      </c>
      <c r="I96" s="2"/>
      <c r="J96" s="2"/>
      <c r="K96" s="2"/>
      <c r="L96" s="2"/>
      <c r="M96" s="2"/>
      <c r="N96" s="2"/>
      <c r="O96" s="2"/>
      <c r="P96" s="2"/>
      <c r="Q96" s="2">
        <v>1</v>
      </c>
      <c r="R96" s="77">
        <f>'K doplnění'!$D$14</f>
        <v>0</v>
      </c>
      <c r="S96" s="6">
        <f t="shared" si="3"/>
        <v>0.125</v>
      </c>
      <c r="T96" s="7">
        <f t="shared" si="4"/>
        <v>0</v>
      </c>
      <c r="U96" s="8">
        <f t="shared" si="5"/>
        <v>0</v>
      </c>
    </row>
    <row r="97" spans="1:21" ht="15">
      <c r="A97" s="27">
        <v>92</v>
      </c>
      <c r="B97" s="1" t="s">
        <v>36</v>
      </c>
      <c r="C97" s="28" t="s">
        <v>281</v>
      </c>
      <c r="D97" s="26" t="s">
        <v>374</v>
      </c>
      <c r="E97" s="15">
        <v>301</v>
      </c>
      <c r="F97" s="16" t="s">
        <v>33</v>
      </c>
      <c r="G97" s="19" t="s">
        <v>824</v>
      </c>
      <c r="H97" s="20">
        <v>2.33</v>
      </c>
      <c r="I97" s="2"/>
      <c r="J97" s="2"/>
      <c r="K97" s="2"/>
      <c r="L97" s="2"/>
      <c r="M97" s="2"/>
      <c r="N97" s="2"/>
      <c r="O97" s="2"/>
      <c r="P97" s="2"/>
      <c r="Q97" s="2">
        <v>1</v>
      </c>
      <c r="R97" s="77">
        <f>'K doplnění'!$D$14</f>
        <v>0</v>
      </c>
      <c r="S97" s="6">
        <f t="shared" si="3"/>
        <v>0.19416666666666668</v>
      </c>
      <c r="T97" s="7">
        <f t="shared" si="4"/>
        <v>0</v>
      </c>
      <c r="U97" s="8">
        <f t="shared" si="5"/>
        <v>0</v>
      </c>
    </row>
    <row r="98" spans="1:21" ht="15">
      <c r="A98" s="27">
        <v>93</v>
      </c>
      <c r="B98" s="1" t="s">
        <v>36</v>
      </c>
      <c r="C98" s="28" t="s">
        <v>281</v>
      </c>
      <c r="D98" s="26" t="s">
        <v>375</v>
      </c>
      <c r="E98" s="15">
        <v>301</v>
      </c>
      <c r="F98" s="16" t="s">
        <v>34</v>
      </c>
      <c r="G98" s="19" t="s">
        <v>824</v>
      </c>
      <c r="H98" s="20">
        <v>8.28</v>
      </c>
      <c r="I98" s="2"/>
      <c r="J98" s="2"/>
      <c r="K98" s="2"/>
      <c r="L98" s="2"/>
      <c r="M98" s="2"/>
      <c r="N98" s="2"/>
      <c r="O98" s="2"/>
      <c r="P98" s="2"/>
      <c r="Q98" s="2">
        <v>1</v>
      </c>
      <c r="R98" s="77">
        <f>'K doplnění'!$D$14</f>
        <v>0</v>
      </c>
      <c r="S98" s="6">
        <f t="shared" si="3"/>
        <v>0.69</v>
      </c>
      <c r="T98" s="7">
        <f t="shared" si="4"/>
        <v>0</v>
      </c>
      <c r="U98" s="8">
        <f t="shared" si="5"/>
        <v>0</v>
      </c>
    </row>
    <row r="99" spans="1:21" ht="15">
      <c r="A99" s="27">
        <v>94</v>
      </c>
      <c r="B99" s="1" t="s">
        <v>36</v>
      </c>
      <c r="C99" s="28" t="s">
        <v>281</v>
      </c>
      <c r="D99" s="26" t="s">
        <v>376</v>
      </c>
      <c r="E99" s="15" t="s">
        <v>164</v>
      </c>
      <c r="F99" s="16" t="s">
        <v>33</v>
      </c>
      <c r="G99" s="19" t="s">
        <v>30</v>
      </c>
      <c r="H99" s="20">
        <v>12.41</v>
      </c>
      <c r="I99" s="2"/>
      <c r="J99" s="2">
        <v>1</v>
      </c>
      <c r="K99" s="2"/>
      <c r="L99" s="2"/>
      <c r="M99" s="2"/>
      <c r="N99" s="2">
        <v>1</v>
      </c>
      <c r="O99" s="2"/>
      <c r="P99" s="2">
        <v>1</v>
      </c>
      <c r="Q99" s="2"/>
      <c r="R99" s="77">
        <f>'K doplnění'!$D$10</f>
        <v>0</v>
      </c>
      <c r="S99" s="6">
        <f t="shared" si="3"/>
        <v>275.08833333333337</v>
      </c>
      <c r="T99" s="7">
        <f t="shared" si="4"/>
        <v>0</v>
      </c>
      <c r="U99" s="8">
        <f t="shared" si="5"/>
        <v>0</v>
      </c>
    </row>
    <row r="100" spans="1:21" ht="15.75" thickBot="1">
      <c r="A100" s="27">
        <v>95</v>
      </c>
      <c r="B100" s="4" t="s">
        <v>36</v>
      </c>
      <c r="C100" s="28" t="s">
        <v>281</v>
      </c>
      <c r="D100" s="37" t="s">
        <v>377</v>
      </c>
      <c r="E100" s="18" t="s">
        <v>164</v>
      </c>
      <c r="F100" s="38" t="s">
        <v>33</v>
      </c>
      <c r="G100" s="39" t="s">
        <v>30</v>
      </c>
      <c r="H100" s="40">
        <v>12.41</v>
      </c>
      <c r="I100" s="5"/>
      <c r="J100" s="5">
        <v>1</v>
      </c>
      <c r="K100" s="5"/>
      <c r="L100" s="5"/>
      <c r="M100" s="5"/>
      <c r="N100" s="5">
        <v>1</v>
      </c>
      <c r="O100" s="5"/>
      <c r="P100" s="5">
        <v>1</v>
      </c>
      <c r="Q100" s="5"/>
      <c r="R100" s="77">
        <f>'K doplnění'!$D$10</f>
        <v>0</v>
      </c>
      <c r="S100" s="41">
        <f t="shared" si="3"/>
        <v>275.08833333333337</v>
      </c>
      <c r="T100" s="42">
        <f t="shared" si="4"/>
        <v>0</v>
      </c>
      <c r="U100" s="43">
        <f t="shared" si="5"/>
        <v>0</v>
      </c>
    </row>
    <row r="101" spans="1:21" ht="15.75" thickBot="1">
      <c r="A101" s="182" t="s">
        <v>854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4"/>
      <c r="U101" s="24">
        <f>SUM(U6:U100)</f>
        <v>0</v>
      </c>
    </row>
  </sheetData>
  <sheetProtection algorithmName="SHA-512" hashValue="ZbA6rNX9TvFuQS9CJJdWBeLzrST7t6WmvbV77jPpqD21bG5bCFeyfu7QNHpMctZaG1Bm2cTAB3/BeCdcFD4XKg==" saltValue="p67zF77X5rKNM+ziL7e79Q==" spinCount="100000" sheet="1" objects="1" scenarios="1"/>
  <mergeCells count="21">
    <mergeCell ref="A3:A5"/>
    <mergeCell ref="B3:B5"/>
    <mergeCell ref="C3:C5"/>
    <mergeCell ref="D3:D5"/>
    <mergeCell ref="E3:E5"/>
    <mergeCell ref="A101:T101"/>
    <mergeCell ref="S3:S5"/>
    <mergeCell ref="U3:U5"/>
    <mergeCell ref="I4:J4"/>
    <mergeCell ref="K4:L4"/>
    <mergeCell ref="M4:M5"/>
    <mergeCell ref="N4:N5"/>
    <mergeCell ref="O4:O5"/>
    <mergeCell ref="P4:P5"/>
    <mergeCell ref="Q4:Q5"/>
    <mergeCell ref="T3:T5"/>
    <mergeCell ref="F3:F5"/>
    <mergeCell ref="G3:G5"/>
    <mergeCell ref="H3:H5"/>
    <mergeCell ref="I3:Q3"/>
    <mergeCell ref="R3:R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Header>&amp;LZápadočeská univerzita v Plzni&amp;RPříloha 2 a</oddHeader>
    <oddFooter>&amp;CZápadočeská univerzita v Plzni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1"/>
  <sheetViews>
    <sheetView workbookViewId="0" topLeftCell="A31">
      <selection activeCell="G42" sqref="G42"/>
    </sheetView>
  </sheetViews>
  <sheetFormatPr defaultColWidth="9.140625" defaultRowHeight="15"/>
  <cols>
    <col min="5" max="5" width="18.421875" style="0" bestFit="1" customWidth="1"/>
    <col min="20" max="20" width="12.8515625" style="0" customWidth="1"/>
    <col min="21" max="21" width="10.140625" style="0" customWidth="1"/>
  </cols>
  <sheetData>
    <row r="1" spans="1:21" ht="21">
      <c r="A1" s="56" t="s">
        <v>175</v>
      </c>
      <c r="B1" s="56"/>
      <c r="C1" s="56"/>
      <c r="D1" s="56"/>
      <c r="E1" s="56"/>
      <c r="F1" s="56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ht="15.75" thickBot="1">
      <c r="A2" t="s">
        <v>855</v>
      </c>
    </row>
    <row r="3" spans="1:21" ht="15">
      <c r="A3" s="166" t="s">
        <v>20</v>
      </c>
      <c r="B3" s="169" t="s">
        <v>24</v>
      </c>
      <c r="C3" s="158" t="s">
        <v>0</v>
      </c>
      <c r="D3" s="175" t="s">
        <v>53</v>
      </c>
      <c r="E3" s="158" t="s">
        <v>1</v>
      </c>
      <c r="F3" s="158" t="s">
        <v>2</v>
      </c>
      <c r="G3" s="158" t="s">
        <v>3</v>
      </c>
      <c r="H3" s="158" t="s">
        <v>4</v>
      </c>
      <c r="I3" s="158" t="s">
        <v>5</v>
      </c>
      <c r="J3" s="158"/>
      <c r="K3" s="158"/>
      <c r="L3" s="158"/>
      <c r="M3" s="158"/>
      <c r="N3" s="158"/>
      <c r="O3" s="158"/>
      <c r="P3" s="158"/>
      <c r="Q3" s="159"/>
      <c r="R3" s="158" t="s">
        <v>6</v>
      </c>
      <c r="S3" s="158" t="s">
        <v>7</v>
      </c>
      <c r="T3" s="158" t="s">
        <v>8</v>
      </c>
      <c r="U3" s="148" t="s">
        <v>22</v>
      </c>
    </row>
    <row r="4" spans="1:21" ht="15">
      <c r="A4" s="167"/>
      <c r="B4" s="170"/>
      <c r="C4" s="152"/>
      <c r="D4" s="178"/>
      <c r="E4" s="152"/>
      <c r="F4" s="152"/>
      <c r="G4" s="152"/>
      <c r="H4" s="152"/>
      <c r="I4" s="151" t="s">
        <v>9</v>
      </c>
      <c r="J4" s="151"/>
      <c r="K4" s="151" t="s">
        <v>10</v>
      </c>
      <c r="L4" s="151"/>
      <c r="M4" s="152" t="s">
        <v>11</v>
      </c>
      <c r="N4" s="152" t="s">
        <v>12</v>
      </c>
      <c r="O4" s="154" t="s">
        <v>13</v>
      </c>
      <c r="P4" s="154" t="s">
        <v>18</v>
      </c>
      <c r="Q4" s="156" t="s">
        <v>23</v>
      </c>
      <c r="R4" s="152"/>
      <c r="S4" s="152"/>
      <c r="T4" s="152"/>
      <c r="U4" s="149"/>
    </row>
    <row r="5" spans="1:21" ht="15.75" thickBot="1">
      <c r="A5" s="168"/>
      <c r="B5" s="171"/>
      <c r="C5" s="153"/>
      <c r="D5" s="179"/>
      <c r="E5" s="153"/>
      <c r="F5" s="153"/>
      <c r="G5" s="153"/>
      <c r="H5" s="153"/>
      <c r="I5" s="52" t="s">
        <v>14</v>
      </c>
      <c r="J5" s="52" t="s">
        <v>15</v>
      </c>
      <c r="K5" s="53" t="s">
        <v>16</v>
      </c>
      <c r="L5" s="53" t="s">
        <v>17</v>
      </c>
      <c r="M5" s="153"/>
      <c r="N5" s="153"/>
      <c r="O5" s="155"/>
      <c r="P5" s="155"/>
      <c r="Q5" s="157"/>
      <c r="R5" s="153"/>
      <c r="S5" s="153"/>
      <c r="T5" s="153"/>
      <c r="U5" s="150"/>
    </row>
    <row r="6" spans="1:21" ht="15">
      <c r="A6" s="27">
        <v>1</v>
      </c>
      <c r="B6" s="28" t="s">
        <v>36</v>
      </c>
      <c r="C6" s="28" t="s">
        <v>169</v>
      </c>
      <c r="D6" s="29" t="s">
        <v>388</v>
      </c>
      <c r="E6" s="30" t="s">
        <v>813</v>
      </c>
      <c r="F6" s="36" t="s">
        <v>33</v>
      </c>
      <c r="G6" s="31" t="s">
        <v>29</v>
      </c>
      <c r="H6" s="32">
        <v>17.55</v>
      </c>
      <c r="I6" s="21"/>
      <c r="J6" s="21">
        <v>1</v>
      </c>
      <c r="K6" s="21"/>
      <c r="L6" s="21"/>
      <c r="M6" s="21">
        <v>1</v>
      </c>
      <c r="N6" s="21"/>
      <c r="O6" s="21"/>
      <c r="P6" s="21"/>
      <c r="Q6" s="21">
        <v>1</v>
      </c>
      <c r="R6" s="76">
        <f>'K doplnění'!$D$7</f>
        <v>0</v>
      </c>
      <c r="S6" s="33">
        <f aca="true" t="shared" si="0" ref="S6:S69">((H6*30.4167*I6)+(H6*21*J6)+(H6*4.3452*K6)+(H6*4.3452*L6)+(H6*4.3452*M6)+(H6*N6)+(H6*O6/3)+(H6*P6/6)+(H6*Q6/12))</f>
        <v>446.27076</v>
      </c>
      <c r="T6" s="34">
        <f aca="true" t="shared" si="1" ref="T6:T69">S6*R6</f>
        <v>0</v>
      </c>
      <c r="U6" s="35">
        <f aca="true" t="shared" si="2" ref="U6:U69">12*T6</f>
        <v>0</v>
      </c>
    </row>
    <row r="7" spans="1:21" ht="15">
      <c r="A7" s="27">
        <v>2</v>
      </c>
      <c r="B7" s="1" t="s">
        <v>36</v>
      </c>
      <c r="C7" s="28" t="s">
        <v>169</v>
      </c>
      <c r="D7" s="29" t="s">
        <v>389</v>
      </c>
      <c r="E7" s="15" t="s">
        <v>32</v>
      </c>
      <c r="F7" s="16" t="s">
        <v>33</v>
      </c>
      <c r="G7" s="31" t="s">
        <v>29</v>
      </c>
      <c r="H7" s="20">
        <v>46.05</v>
      </c>
      <c r="I7" s="2"/>
      <c r="J7" s="2">
        <v>1</v>
      </c>
      <c r="K7" s="2"/>
      <c r="L7" s="2"/>
      <c r="M7" s="2">
        <v>1</v>
      </c>
      <c r="N7" s="2"/>
      <c r="O7" s="2"/>
      <c r="P7" s="2"/>
      <c r="Q7" s="21">
        <v>1</v>
      </c>
      <c r="R7" s="76">
        <f>'K doplnění'!$D$7</f>
        <v>0</v>
      </c>
      <c r="S7" s="6">
        <f t="shared" si="0"/>
        <v>1170.98396</v>
      </c>
      <c r="T7" s="7">
        <f t="shared" si="1"/>
        <v>0</v>
      </c>
      <c r="U7" s="8">
        <f t="shared" si="2"/>
        <v>0</v>
      </c>
    </row>
    <row r="8" spans="1:21" ht="15">
      <c r="A8" s="27">
        <v>3</v>
      </c>
      <c r="B8" s="1" t="s">
        <v>36</v>
      </c>
      <c r="C8" s="28" t="s">
        <v>169</v>
      </c>
      <c r="D8" s="29" t="s">
        <v>390</v>
      </c>
      <c r="E8" s="15" t="s">
        <v>32</v>
      </c>
      <c r="F8" s="16" t="s">
        <v>33</v>
      </c>
      <c r="G8" s="31" t="s">
        <v>29</v>
      </c>
      <c r="H8" s="20">
        <v>11.97</v>
      </c>
      <c r="I8" s="2"/>
      <c r="J8" s="2">
        <v>1</v>
      </c>
      <c r="K8" s="2"/>
      <c r="L8" s="2"/>
      <c r="M8" s="2">
        <v>1</v>
      </c>
      <c r="N8" s="2"/>
      <c r="O8" s="2"/>
      <c r="P8" s="2"/>
      <c r="Q8" s="21">
        <v>1</v>
      </c>
      <c r="R8" s="76">
        <f>'K doplnění'!$D$7</f>
        <v>0</v>
      </c>
      <c r="S8" s="6">
        <f t="shared" si="0"/>
        <v>304.379544</v>
      </c>
      <c r="T8" s="7">
        <f t="shared" si="1"/>
        <v>0</v>
      </c>
      <c r="U8" s="8">
        <f t="shared" si="2"/>
        <v>0</v>
      </c>
    </row>
    <row r="9" spans="1:21" ht="15">
      <c r="A9" s="27">
        <v>4</v>
      </c>
      <c r="B9" s="1" t="s">
        <v>36</v>
      </c>
      <c r="C9" s="28" t="s">
        <v>169</v>
      </c>
      <c r="D9" s="29" t="s">
        <v>391</v>
      </c>
      <c r="E9" s="15" t="s">
        <v>813</v>
      </c>
      <c r="F9" s="16" t="s">
        <v>33</v>
      </c>
      <c r="G9" s="31" t="s">
        <v>29</v>
      </c>
      <c r="H9" s="20">
        <v>17.55</v>
      </c>
      <c r="I9" s="2"/>
      <c r="J9" s="2">
        <v>1</v>
      </c>
      <c r="K9" s="2"/>
      <c r="L9" s="2"/>
      <c r="M9" s="2">
        <v>1</v>
      </c>
      <c r="N9" s="2"/>
      <c r="O9" s="2"/>
      <c r="P9" s="2"/>
      <c r="Q9" s="21">
        <v>1</v>
      </c>
      <c r="R9" s="76">
        <f>'K doplnění'!$D$7</f>
        <v>0</v>
      </c>
      <c r="S9" s="6">
        <f t="shared" si="0"/>
        <v>446.27076</v>
      </c>
      <c r="T9" s="7">
        <f t="shared" si="1"/>
        <v>0</v>
      </c>
      <c r="U9" s="8">
        <f t="shared" si="2"/>
        <v>0</v>
      </c>
    </row>
    <row r="10" spans="1:21" ht="15">
      <c r="A10" s="27">
        <v>5</v>
      </c>
      <c r="B10" s="1" t="s">
        <v>36</v>
      </c>
      <c r="C10" s="28" t="s">
        <v>169</v>
      </c>
      <c r="D10" s="29" t="s">
        <v>392</v>
      </c>
      <c r="E10" s="15" t="s">
        <v>32</v>
      </c>
      <c r="F10" s="16" t="s">
        <v>33</v>
      </c>
      <c r="G10" s="31" t="s">
        <v>29</v>
      </c>
      <c r="H10" s="20">
        <v>46.05</v>
      </c>
      <c r="I10" s="2"/>
      <c r="J10" s="2">
        <v>1</v>
      </c>
      <c r="K10" s="2"/>
      <c r="L10" s="2"/>
      <c r="M10" s="2">
        <v>1</v>
      </c>
      <c r="N10" s="2"/>
      <c r="O10" s="2"/>
      <c r="P10" s="2"/>
      <c r="Q10" s="21">
        <v>1</v>
      </c>
      <c r="R10" s="76">
        <f>'K doplnění'!$D$7</f>
        <v>0</v>
      </c>
      <c r="S10" s="6">
        <f t="shared" si="0"/>
        <v>1170.98396</v>
      </c>
      <c r="T10" s="7">
        <f t="shared" si="1"/>
        <v>0</v>
      </c>
      <c r="U10" s="8">
        <f t="shared" si="2"/>
        <v>0</v>
      </c>
    </row>
    <row r="11" spans="1:21" ht="15">
      <c r="A11" s="27">
        <v>6</v>
      </c>
      <c r="B11" s="1" t="s">
        <v>36</v>
      </c>
      <c r="C11" s="28" t="s">
        <v>169</v>
      </c>
      <c r="D11" s="26" t="s">
        <v>393</v>
      </c>
      <c r="E11" s="15">
        <v>436</v>
      </c>
      <c r="F11" s="16" t="s">
        <v>33</v>
      </c>
      <c r="G11" s="19" t="s">
        <v>824</v>
      </c>
      <c r="H11" s="20">
        <v>1.5</v>
      </c>
      <c r="I11" s="2"/>
      <c r="J11" s="2"/>
      <c r="K11" s="2"/>
      <c r="L11" s="2"/>
      <c r="M11" s="2"/>
      <c r="N11" s="2"/>
      <c r="O11" s="2"/>
      <c r="P11" s="2"/>
      <c r="Q11" s="2">
        <v>1</v>
      </c>
      <c r="R11" s="77">
        <f>'K doplnění'!$D$14</f>
        <v>0</v>
      </c>
      <c r="S11" s="6">
        <f t="shared" si="0"/>
        <v>0.125</v>
      </c>
      <c r="T11" s="7">
        <f t="shared" si="1"/>
        <v>0</v>
      </c>
      <c r="U11" s="8">
        <f t="shared" si="2"/>
        <v>0</v>
      </c>
    </row>
    <row r="12" spans="1:21" ht="15">
      <c r="A12" s="27">
        <v>7</v>
      </c>
      <c r="B12" s="1" t="s">
        <v>36</v>
      </c>
      <c r="C12" s="28" t="s">
        <v>169</v>
      </c>
      <c r="D12" s="26" t="s">
        <v>394</v>
      </c>
      <c r="E12" s="15">
        <v>436</v>
      </c>
      <c r="F12" s="16" t="s">
        <v>33</v>
      </c>
      <c r="G12" s="19" t="s">
        <v>824</v>
      </c>
      <c r="H12" s="20">
        <v>2.33</v>
      </c>
      <c r="I12" s="2"/>
      <c r="J12" s="2"/>
      <c r="K12" s="2"/>
      <c r="L12" s="2"/>
      <c r="M12" s="2"/>
      <c r="N12" s="2"/>
      <c r="O12" s="2"/>
      <c r="P12" s="2"/>
      <c r="Q12" s="2">
        <v>1</v>
      </c>
      <c r="R12" s="77">
        <f>'K doplnění'!$D$14</f>
        <v>0</v>
      </c>
      <c r="S12" s="6">
        <f t="shared" si="0"/>
        <v>0.19416666666666668</v>
      </c>
      <c r="T12" s="7">
        <f t="shared" si="1"/>
        <v>0</v>
      </c>
      <c r="U12" s="8">
        <f t="shared" si="2"/>
        <v>0</v>
      </c>
    </row>
    <row r="13" spans="1:21" ht="15">
      <c r="A13" s="27">
        <v>8</v>
      </c>
      <c r="B13" s="1" t="s">
        <v>36</v>
      </c>
      <c r="C13" s="28" t="s">
        <v>169</v>
      </c>
      <c r="D13" s="26" t="s">
        <v>395</v>
      </c>
      <c r="E13" s="15">
        <v>436</v>
      </c>
      <c r="F13" s="16" t="s">
        <v>34</v>
      </c>
      <c r="G13" s="19" t="s">
        <v>824</v>
      </c>
      <c r="H13" s="20">
        <v>8.28</v>
      </c>
      <c r="I13" s="2"/>
      <c r="J13" s="2"/>
      <c r="K13" s="2"/>
      <c r="L13" s="2"/>
      <c r="M13" s="2"/>
      <c r="N13" s="2"/>
      <c r="O13" s="2"/>
      <c r="P13" s="2"/>
      <c r="Q13" s="2">
        <v>1</v>
      </c>
      <c r="R13" s="77">
        <f>'K doplnění'!$D$14</f>
        <v>0</v>
      </c>
      <c r="S13" s="6">
        <f t="shared" si="0"/>
        <v>0.69</v>
      </c>
      <c r="T13" s="7">
        <f t="shared" si="1"/>
        <v>0</v>
      </c>
      <c r="U13" s="8">
        <f t="shared" si="2"/>
        <v>0</v>
      </c>
    </row>
    <row r="14" spans="1:21" ht="15">
      <c r="A14" s="27">
        <v>9</v>
      </c>
      <c r="B14" s="1" t="s">
        <v>36</v>
      </c>
      <c r="C14" s="28" t="s">
        <v>169</v>
      </c>
      <c r="D14" s="26" t="s">
        <v>396</v>
      </c>
      <c r="E14" s="15">
        <v>435</v>
      </c>
      <c r="F14" s="16" t="s">
        <v>33</v>
      </c>
      <c r="G14" s="19" t="s">
        <v>824</v>
      </c>
      <c r="H14" s="20">
        <v>1.5</v>
      </c>
      <c r="I14" s="2"/>
      <c r="J14" s="2"/>
      <c r="K14" s="2"/>
      <c r="L14" s="2"/>
      <c r="M14" s="2"/>
      <c r="N14" s="2"/>
      <c r="O14" s="2"/>
      <c r="P14" s="2"/>
      <c r="Q14" s="2">
        <v>1</v>
      </c>
      <c r="R14" s="77">
        <f>'K doplnění'!$D$14</f>
        <v>0</v>
      </c>
      <c r="S14" s="6">
        <f t="shared" si="0"/>
        <v>0.125</v>
      </c>
      <c r="T14" s="7">
        <f t="shared" si="1"/>
        <v>0</v>
      </c>
      <c r="U14" s="8">
        <f t="shared" si="2"/>
        <v>0</v>
      </c>
    </row>
    <row r="15" spans="1:21" ht="15">
      <c r="A15" s="27">
        <v>10</v>
      </c>
      <c r="B15" s="1" t="s">
        <v>36</v>
      </c>
      <c r="C15" s="28" t="s">
        <v>169</v>
      </c>
      <c r="D15" s="26" t="s">
        <v>397</v>
      </c>
      <c r="E15" s="15">
        <v>435</v>
      </c>
      <c r="F15" s="16" t="s">
        <v>33</v>
      </c>
      <c r="G15" s="19" t="s">
        <v>824</v>
      </c>
      <c r="H15" s="20">
        <v>2.33</v>
      </c>
      <c r="I15" s="2"/>
      <c r="J15" s="2"/>
      <c r="K15" s="2"/>
      <c r="L15" s="2"/>
      <c r="M15" s="2"/>
      <c r="N15" s="2"/>
      <c r="O15" s="2"/>
      <c r="P15" s="2"/>
      <c r="Q15" s="2">
        <v>1</v>
      </c>
      <c r="R15" s="77">
        <f>'K doplnění'!$D$14</f>
        <v>0</v>
      </c>
      <c r="S15" s="6">
        <f t="shared" si="0"/>
        <v>0.19416666666666668</v>
      </c>
      <c r="T15" s="7">
        <f t="shared" si="1"/>
        <v>0</v>
      </c>
      <c r="U15" s="8">
        <f t="shared" si="2"/>
        <v>0</v>
      </c>
    </row>
    <row r="16" spans="1:21" ht="15">
      <c r="A16" s="27">
        <v>11</v>
      </c>
      <c r="B16" s="1" t="s">
        <v>36</v>
      </c>
      <c r="C16" s="28" t="s">
        <v>169</v>
      </c>
      <c r="D16" s="26" t="s">
        <v>398</v>
      </c>
      <c r="E16" s="15">
        <v>435</v>
      </c>
      <c r="F16" s="16" t="s">
        <v>34</v>
      </c>
      <c r="G16" s="19" t="s">
        <v>824</v>
      </c>
      <c r="H16" s="20">
        <v>8.28</v>
      </c>
      <c r="I16" s="2"/>
      <c r="J16" s="2"/>
      <c r="K16" s="2"/>
      <c r="L16" s="2"/>
      <c r="M16" s="2"/>
      <c r="N16" s="2"/>
      <c r="O16" s="2"/>
      <c r="P16" s="2"/>
      <c r="Q16" s="2">
        <v>1</v>
      </c>
      <c r="R16" s="77">
        <f>'K doplnění'!$D$14</f>
        <v>0</v>
      </c>
      <c r="S16" s="6">
        <f t="shared" si="0"/>
        <v>0.69</v>
      </c>
      <c r="T16" s="7">
        <f t="shared" si="1"/>
        <v>0</v>
      </c>
      <c r="U16" s="8">
        <f t="shared" si="2"/>
        <v>0</v>
      </c>
    </row>
    <row r="17" spans="1:21" ht="15">
      <c r="A17" s="27">
        <v>12</v>
      </c>
      <c r="B17" s="1" t="s">
        <v>36</v>
      </c>
      <c r="C17" s="28" t="s">
        <v>169</v>
      </c>
      <c r="D17" s="26" t="s">
        <v>399</v>
      </c>
      <c r="E17" s="15">
        <v>434</v>
      </c>
      <c r="F17" s="16" t="s">
        <v>33</v>
      </c>
      <c r="G17" s="19" t="s">
        <v>824</v>
      </c>
      <c r="H17" s="20">
        <v>1.5</v>
      </c>
      <c r="I17" s="2"/>
      <c r="J17" s="2"/>
      <c r="K17" s="2"/>
      <c r="L17" s="2"/>
      <c r="M17" s="2"/>
      <c r="N17" s="2"/>
      <c r="O17" s="2"/>
      <c r="P17" s="2"/>
      <c r="Q17" s="2">
        <v>1</v>
      </c>
      <c r="R17" s="77">
        <f>'K doplnění'!$D$14</f>
        <v>0</v>
      </c>
      <c r="S17" s="6">
        <f t="shared" si="0"/>
        <v>0.125</v>
      </c>
      <c r="T17" s="7">
        <f t="shared" si="1"/>
        <v>0</v>
      </c>
      <c r="U17" s="8">
        <f t="shared" si="2"/>
        <v>0</v>
      </c>
    </row>
    <row r="18" spans="1:21" ht="15">
      <c r="A18" s="27">
        <v>13</v>
      </c>
      <c r="B18" s="1" t="s">
        <v>36</v>
      </c>
      <c r="C18" s="28" t="s">
        <v>169</v>
      </c>
      <c r="D18" s="26" t="s">
        <v>400</v>
      </c>
      <c r="E18" s="15">
        <v>434</v>
      </c>
      <c r="F18" s="16" t="s">
        <v>33</v>
      </c>
      <c r="G18" s="19" t="s">
        <v>824</v>
      </c>
      <c r="H18" s="20">
        <v>2.33</v>
      </c>
      <c r="I18" s="2"/>
      <c r="J18" s="2"/>
      <c r="K18" s="2"/>
      <c r="L18" s="2"/>
      <c r="M18" s="2"/>
      <c r="N18" s="2"/>
      <c r="O18" s="2"/>
      <c r="P18" s="2"/>
      <c r="Q18" s="2">
        <v>1</v>
      </c>
      <c r="R18" s="77">
        <f>'K doplnění'!$D$14</f>
        <v>0</v>
      </c>
      <c r="S18" s="6">
        <f t="shared" si="0"/>
        <v>0.19416666666666668</v>
      </c>
      <c r="T18" s="7">
        <f t="shared" si="1"/>
        <v>0</v>
      </c>
      <c r="U18" s="8">
        <f t="shared" si="2"/>
        <v>0</v>
      </c>
    </row>
    <row r="19" spans="1:21" ht="15">
      <c r="A19" s="27">
        <v>14</v>
      </c>
      <c r="B19" s="1" t="s">
        <v>36</v>
      </c>
      <c r="C19" s="28" t="s">
        <v>169</v>
      </c>
      <c r="D19" s="26" t="s">
        <v>401</v>
      </c>
      <c r="E19" s="15">
        <v>434</v>
      </c>
      <c r="F19" s="16" t="s">
        <v>34</v>
      </c>
      <c r="G19" s="19" t="s">
        <v>824</v>
      </c>
      <c r="H19" s="20">
        <v>8.28</v>
      </c>
      <c r="I19" s="2"/>
      <c r="J19" s="2"/>
      <c r="K19" s="2"/>
      <c r="L19" s="2"/>
      <c r="M19" s="2"/>
      <c r="N19" s="2"/>
      <c r="O19" s="2"/>
      <c r="P19" s="2"/>
      <c r="Q19" s="2">
        <v>1</v>
      </c>
      <c r="R19" s="77">
        <f>'K doplnění'!$D$14</f>
        <v>0</v>
      </c>
      <c r="S19" s="6">
        <f t="shared" si="0"/>
        <v>0.69</v>
      </c>
      <c r="T19" s="7">
        <f t="shared" si="1"/>
        <v>0</v>
      </c>
      <c r="U19" s="8">
        <f t="shared" si="2"/>
        <v>0</v>
      </c>
    </row>
    <row r="20" spans="1:21" ht="15">
      <c r="A20" s="27">
        <v>15</v>
      </c>
      <c r="B20" s="1" t="s">
        <v>36</v>
      </c>
      <c r="C20" s="28" t="s">
        <v>169</v>
      </c>
      <c r="D20" s="26" t="s">
        <v>402</v>
      </c>
      <c r="E20" s="15">
        <v>433</v>
      </c>
      <c r="F20" s="16" t="s">
        <v>33</v>
      </c>
      <c r="G20" s="19" t="s">
        <v>824</v>
      </c>
      <c r="H20" s="20">
        <v>1.5</v>
      </c>
      <c r="I20" s="2"/>
      <c r="J20" s="2"/>
      <c r="K20" s="2"/>
      <c r="L20" s="2"/>
      <c r="M20" s="2"/>
      <c r="N20" s="2"/>
      <c r="O20" s="2"/>
      <c r="P20" s="2"/>
      <c r="Q20" s="2">
        <v>1</v>
      </c>
      <c r="R20" s="77">
        <f>'K doplnění'!$D$14</f>
        <v>0</v>
      </c>
      <c r="S20" s="6">
        <f t="shared" si="0"/>
        <v>0.125</v>
      </c>
      <c r="T20" s="7">
        <f t="shared" si="1"/>
        <v>0</v>
      </c>
      <c r="U20" s="8">
        <f t="shared" si="2"/>
        <v>0</v>
      </c>
    </row>
    <row r="21" spans="1:21" ht="15">
      <c r="A21" s="27">
        <v>16</v>
      </c>
      <c r="B21" s="1" t="s">
        <v>36</v>
      </c>
      <c r="C21" s="28" t="s">
        <v>169</v>
      </c>
      <c r="D21" s="26" t="s">
        <v>403</v>
      </c>
      <c r="E21" s="15">
        <v>433</v>
      </c>
      <c r="F21" s="16" t="s">
        <v>33</v>
      </c>
      <c r="G21" s="19" t="s">
        <v>824</v>
      </c>
      <c r="H21" s="20">
        <v>2.33</v>
      </c>
      <c r="I21" s="2"/>
      <c r="J21" s="2"/>
      <c r="K21" s="2"/>
      <c r="L21" s="2"/>
      <c r="M21" s="2"/>
      <c r="N21" s="2"/>
      <c r="O21" s="2"/>
      <c r="P21" s="2"/>
      <c r="Q21" s="2">
        <v>1</v>
      </c>
      <c r="R21" s="77">
        <f>'K doplnění'!$D$14</f>
        <v>0</v>
      </c>
      <c r="S21" s="6">
        <f t="shared" si="0"/>
        <v>0.19416666666666668</v>
      </c>
      <c r="T21" s="7">
        <f t="shared" si="1"/>
        <v>0</v>
      </c>
      <c r="U21" s="8">
        <f t="shared" si="2"/>
        <v>0</v>
      </c>
    </row>
    <row r="22" spans="1:21" ht="15">
      <c r="A22" s="27">
        <v>17</v>
      </c>
      <c r="B22" s="1" t="s">
        <v>36</v>
      </c>
      <c r="C22" s="28" t="s">
        <v>169</v>
      </c>
      <c r="D22" s="26" t="s">
        <v>404</v>
      </c>
      <c r="E22" s="15">
        <v>433</v>
      </c>
      <c r="F22" s="16" t="s">
        <v>34</v>
      </c>
      <c r="G22" s="19" t="s">
        <v>824</v>
      </c>
      <c r="H22" s="20">
        <v>7.62</v>
      </c>
      <c r="I22" s="2"/>
      <c r="J22" s="2"/>
      <c r="K22" s="2"/>
      <c r="L22" s="2"/>
      <c r="M22" s="2"/>
      <c r="N22" s="2"/>
      <c r="O22" s="2"/>
      <c r="P22" s="2"/>
      <c r="Q22" s="2">
        <v>1</v>
      </c>
      <c r="R22" s="77">
        <f>'K doplnění'!$D$14</f>
        <v>0</v>
      </c>
      <c r="S22" s="6">
        <f t="shared" si="0"/>
        <v>0.635</v>
      </c>
      <c r="T22" s="7">
        <f t="shared" si="1"/>
        <v>0</v>
      </c>
      <c r="U22" s="8">
        <f t="shared" si="2"/>
        <v>0</v>
      </c>
    </row>
    <row r="23" spans="1:21" ht="15">
      <c r="A23" s="27">
        <v>18</v>
      </c>
      <c r="B23" s="1" t="s">
        <v>36</v>
      </c>
      <c r="C23" s="28" t="s">
        <v>169</v>
      </c>
      <c r="D23" s="26" t="s">
        <v>405</v>
      </c>
      <c r="E23" s="15">
        <v>432</v>
      </c>
      <c r="F23" s="16" t="s">
        <v>33</v>
      </c>
      <c r="G23" s="19" t="s">
        <v>824</v>
      </c>
      <c r="H23" s="20">
        <v>1.5</v>
      </c>
      <c r="I23" s="2"/>
      <c r="J23" s="2"/>
      <c r="K23" s="2"/>
      <c r="L23" s="2"/>
      <c r="M23" s="2"/>
      <c r="N23" s="2"/>
      <c r="O23" s="2"/>
      <c r="P23" s="2"/>
      <c r="Q23" s="2">
        <v>1</v>
      </c>
      <c r="R23" s="77">
        <f>'K doplnění'!$D$14</f>
        <v>0</v>
      </c>
      <c r="S23" s="6">
        <f t="shared" si="0"/>
        <v>0.125</v>
      </c>
      <c r="T23" s="7">
        <f t="shared" si="1"/>
        <v>0</v>
      </c>
      <c r="U23" s="8">
        <f t="shared" si="2"/>
        <v>0</v>
      </c>
    </row>
    <row r="24" spans="1:21" ht="15">
      <c r="A24" s="27">
        <v>19</v>
      </c>
      <c r="B24" s="1" t="s">
        <v>36</v>
      </c>
      <c r="C24" s="28" t="s">
        <v>169</v>
      </c>
      <c r="D24" s="26" t="s">
        <v>406</v>
      </c>
      <c r="E24" s="15">
        <v>432</v>
      </c>
      <c r="F24" s="16" t="s">
        <v>33</v>
      </c>
      <c r="G24" s="19" t="s">
        <v>824</v>
      </c>
      <c r="H24" s="20">
        <v>2.33</v>
      </c>
      <c r="I24" s="2"/>
      <c r="J24" s="2"/>
      <c r="K24" s="2"/>
      <c r="L24" s="2"/>
      <c r="M24" s="2"/>
      <c r="N24" s="2"/>
      <c r="O24" s="2"/>
      <c r="P24" s="2"/>
      <c r="Q24" s="2">
        <v>1</v>
      </c>
      <c r="R24" s="77">
        <f>'K doplnění'!$D$14</f>
        <v>0</v>
      </c>
      <c r="S24" s="6">
        <f t="shared" si="0"/>
        <v>0.19416666666666668</v>
      </c>
      <c r="T24" s="7">
        <f t="shared" si="1"/>
        <v>0</v>
      </c>
      <c r="U24" s="8">
        <f t="shared" si="2"/>
        <v>0</v>
      </c>
    </row>
    <row r="25" spans="1:21" ht="15">
      <c r="A25" s="27">
        <v>20</v>
      </c>
      <c r="B25" s="1" t="s">
        <v>36</v>
      </c>
      <c r="C25" s="28" t="s">
        <v>169</v>
      </c>
      <c r="D25" s="26" t="s">
        <v>407</v>
      </c>
      <c r="E25" s="15">
        <v>432</v>
      </c>
      <c r="F25" s="16" t="s">
        <v>34</v>
      </c>
      <c r="G25" s="19" t="s">
        <v>824</v>
      </c>
      <c r="H25" s="20">
        <v>8.28</v>
      </c>
      <c r="I25" s="2"/>
      <c r="J25" s="2"/>
      <c r="K25" s="2"/>
      <c r="L25" s="2"/>
      <c r="M25" s="2"/>
      <c r="N25" s="2"/>
      <c r="O25" s="2"/>
      <c r="P25" s="2"/>
      <c r="Q25" s="2">
        <v>1</v>
      </c>
      <c r="R25" s="77">
        <f>'K doplnění'!$D$14</f>
        <v>0</v>
      </c>
      <c r="S25" s="6">
        <f t="shared" si="0"/>
        <v>0.69</v>
      </c>
      <c r="T25" s="7">
        <f t="shared" si="1"/>
        <v>0</v>
      </c>
      <c r="U25" s="8">
        <f t="shared" si="2"/>
        <v>0</v>
      </c>
    </row>
    <row r="26" spans="1:21" ht="15">
      <c r="A26" s="27">
        <v>21</v>
      </c>
      <c r="B26" s="1" t="s">
        <v>36</v>
      </c>
      <c r="C26" s="28" t="s">
        <v>169</v>
      </c>
      <c r="D26" s="26" t="s">
        <v>408</v>
      </c>
      <c r="E26" s="15">
        <v>431</v>
      </c>
      <c r="F26" s="16" t="s">
        <v>33</v>
      </c>
      <c r="G26" s="19" t="s">
        <v>824</v>
      </c>
      <c r="H26" s="20">
        <v>1.5</v>
      </c>
      <c r="I26" s="2"/>
      <c r="J26" s="2"/>
      <c r="K26" s="2"/>
      <c r="L26" s="2"/>
      <c r="M26" s="2"/>
      <c r="N26" s="2"/>
      <c r="O26" s="2"/>
      <c r="P26" s="2"/>
      <c r="Q26" s="2">
        <v>1</v>
      </c>
      <c r="R26" s="77">
        <f>'K doplnění'!$D$14</f>
        <v>0</v>
      </c>
      <c r="S26" s="6">
        <f t="shared" si="0"/>
        <v>0.125</v>
      </c>
      <c r="T26" s="7">
        <f t="shared" si="1"/>
        <v>0</v>
      </c>
      <c r="U26" s="8">
        <f t="shared" si="2"/>
        <v>0</v>
      </c>
    </row>
    <row r="27" spans="1:21" ht="15">
      <c r="A27" s="27">
        <v>22</v>
      </c>
      <c r="B27" s="1" t="s">
        <v>36</v>
      </c>
      <c r="C27" s="28" t="s">
        <v>169</v>
      </c>
      <c r="D27" s="26" t="s">
        <v>409</v>
      </c>
      <c r="E27" s="15">
        <v>431</v>
      </c>
      <c r="F27" s="16" t="s">
        <v>33</v>
      </c>
      <c r="G27" s="19" t="s">
        <v>824</v>
      </c>
      <c r="H27" s="20">
        <v>2.33</v>
      </c>
      <c r="I27" s="2"/>
      <c r="J27" s="2"/>
      <c r="K27" s="2"/>
      <c r="L27" s="2"/>
      <c r="M27" s="2"/>
      <c r="N27" s="2"/>
      <c r="O27" s="2"/>
      <c r="P27" s="2"/>
      <c r="Q27" s="2">
        <v>1</v>
      </c>
      <c r="R27" s="77">
        <f>'K doplnění'!$D$14</f>
        <v>0</v>
      </c>
      <c r="S27" s="6">
        <f t="shared" si="0"/>
        <v>0.19416666666666668</v>
      </c>
      <c r="T27" s="7">
        <f t="shared" si="1"/>
        <v>0</v>
      </c>
      <c r="U27" s="8">
        <f t="shared" si="2"/>
        <v>0</v>
      </c>
    </row>
    <row r="28" spans="1:21" ht="15">
      <c r="A28" s="27">
        <v>23</v>
      </c>
      <c r="B28" s="1" t="s">
        <v>36</v>
      </c>
      <c r="C28" s="28" t="s">
        <v>169</v>
      </c>
      <c r="D28" s="26" t="s">
        <v>410</v>
      </c>
      <c r="E28" s="15">
        <v>431</v>
      </c>
      <c r="F28" s="16" t="s">
        <v>34</v>
      </c>
      <c r="G28" s="19" t="s">
        <v>824</v>
      </c>
      <c r="H28" s="20">
        <v>8.28</v>
      </c>
      <c r="I28" s="2"/>
      <c r="J28" s="2"/>
      <c r="K28" s="2"/>
      <c r="L28" s="2"/>
      <c r="M28" s="2"/>
      <c r="N28" s="2"/>
      <c r="O28" s="2"/>
      <c r="P28" s="2"/>
      <c r="Q28" s="2">
        <v>1</v>
      </c>
      <c r="R28" s="77">
        <f>'K doplnění'!$D$14</f>
        <v>0</v>
      </c>
      <c r="S28" s="6">
        <f t="shared" si="0"/>
        <v>0.69</v>
      </c>
      <c r="T28" s="7">
        <f t="shared" si="1"/>
        <v>0</v>
      </c>
      <c r="U28" s="8">
        <f t="shared" si="2"/>
        <v>0</v>
      </c>
    </row>
    <row r="29" spans="1:21" ht="15">
      <c r="A29" s="27">
        <v>24</v>
      </c>
      <c r="B29" s="1" t="s">
        <v>36</v>
      </c>
      <c r="C29" s="28" t="s">
        <v>169</v>
      </c>
      <c r="D29" s="26" t="s">
        <v>411</v>
      </c>
      <c r="E29" s="15">
        <v>430</v>
      </c>
      <c r="F29" s="16" t="s">
        <v>33</v>
      </c>
      <c r="G29" s="19" t="s">
        <v>824</v>
      </c>
      <c r="H29" s="20">
        <v>1.5</v>
      </c>
      <c r="I29" s="2"/>
      <c r="J29" s="2"/>
      <c r="K29" s="2"/>
      <c r="L29" s="2"/>
      <c r="M29" s="2"/>
      <c r="N29" s="2"/>
      <c r="O29" s="2"/>
      <c r="P29" s="2"/>
      <c r="Q29" s="2">
        <v>1</v>
      </c>
      <c r="R29" s="77">
        <f>'K doplnění'!$D$14</f>
        <v>0</v>
      </c>
      <c r="S29" s="6">
        <f t="shared" si="0"/>
        <v>0.125</v>
      </c>
      <c r="T29" s="7">
        <f t="shared" si="1"/>
        <v>0</v>
      </c>
      <c r="U29" s="8">
        <f t="shared" si="2"/>
        <v>0</v>
      </c>
    </row>
    <row r="30" spans="1:21" ht="15">
      <c r="A30" s="27">
        <v>25</v>
      </c>
      <c r="B30" s="1" t="s">
        <v>36</v>
      </c>
      <c r="C30" s="28" t="s">
        <v>169</v>
      </c>
      <c r="D30" s="26" t="s">
        <v>412</v>
      </c>
      <c r="E30" s="15">
        <v>430</v>
      </c>
      <c r="F30" s="16" t="s">
        <v>33</v>
      </c>
      <c r="G30" s="19" t="s">
        <v>824</v>
      </c>
      <c r="H30" s="20">
        <v>2.33</v>
      </c>
      <c r="I30" s="2"/>
      <c r="J30" s="2"/>
      <c r="K30" s="2"/>
      <c r="L30" s="2"/>
      <c r="M30" s="2"/>
      <c r="N30" s="2"/>
      <c r="O30" s="2"/>
      <c r="P30" s="2"/>
      <c r="Q30" s="2">
        <v>1</v>
      </c>
      <c r="R30" s="77">
        <f>'K doplnění'!$D$14</f>
        <v>0</v>
      </c>
      <c r="S30" s="6">
        <f t="shared" si="0"/>
        <v>0.19416666666666668</v>
      </c>
      <c r="T30" s="7">
        <f t="shared" si="1"/>
        <v>0</v>
      </c>
      <c r="U30" s="8">
        <f t="shared" si="2"/>
        <v>0</v>
      </c>
    </row>
    <row r="31" spans="1:21" ht="15">
      <c r="A31" s="27">
        <v>26</v>
      </c>
      <c r="B31" s="1" t="s">
        <v>36</v>
      </c>
      <c r="C31" s="28" t="s">
        <v>169</v>
      </c>
      <c r="D31" s="26" t="s">
        <v>413</v>
      </c>
      <c r="E31" s="15">
        <v>430</v>
      </c>
      <c r="F31" s="16" t="s">
        <v>34</v>
      </c>
      <c r="G31" s="19" t="s">
        <v>824</v>
      </c>
      <c r="H31" s="20">
        <v>8.28</v>
      </c>
      <c r="I31" s="2"/>
      <c r="J31" s="2"/>
      <c r="K31" s="2"/>
      <c r="L31" s="2"/>
      <c r="M31" s="2"/>
      <c r="N31" s="2"/>
      <c r="O31" s="2"/>
      <c r="P31" s="2"/>
      <c r="Q31" s="2">
        <v>1</v>
      </c>
      <c r="R31" s="77">
        <f>'K doplnění'!$D$14</f>
        <v>0</v>
      </c>
      <c r="S31" s="6">
        <f t="shared" si="0"/>
        <v>0.69</v>
      </c>
      <c r="T31" s="7">
        <f t="shared" si="1"/>
        <v>0</v>
      </c>
      <c r="U31" s="8">
        <f t="shared" si="2"/>
        <v>0</v>
      </c>
    </row>
    <row r="32" spans="1:21" ht="15">
      <c r="A32" s="27">
        <v>27</v>
      </c>
      <c r="B32" s="1" t="s">
        <v>36</v>
      </c>
      <c r="C32" s="28" t="s">
        <v>169</v>
      </c>
      <c r="D32" s="26" t="s">
        <v>414</v>
      </c>
      <c r="E32" s="15">
        <v>429</v>
      </c>
      <c r="F32" s="16" t="s">
        <v>33</v>
      </c>
      <c r="G32" s="19" t="s">
        <v>824</v>
      </c>
      <c r="H32" s="20">
        <v>1.5</v>
      </c>
      <c r="I32" s="2"/>
      <c r="J32" s="2"/>
      <c r="K32" s="2"/>
      <c r="L32" s="2"/>
      <c r="M32" s="2"/>
      <c r="N32" s="2"/>
      <c r="O32" s="2"/>
      <c r="P32" s="2"/>
      <c r="Q32" s="2">
        <v>1</v>
      </c>
      <c r="R32" s="77">
        <f>'K doplnění'!$D$14</f>
        <v>0</v>
      </c>
      <c r="S32" s="6">
        <f t="shared" si="0"/>
        <v>0.125</v>
      </c>
      <c r="T32" s="7">
        <f t="shared" si="1"/>
        <v>0</v>
      </c>
      <c r="U32" s="8">
        <f t="shared" si="2"/>
        <v>0</v>
      </c>
    </row>
    <row r="33" spans="1:21" ht="15">
      <c r="A33" s="27">
        <v>28</v>
      </c>
      <c r="B33" s="1" t="s">
        <v>36</v>
      </c>
      <c r="C33" s="28" t="s">
        <v>169</v>
      </c>
      <c r="D33" s="26" t="s">
        <v>415</v>
      </c>
      <c r="E33" s="15">
        <v>429</v>
      </c>
      <c r="F33" s="16" t="s">
        <v>33</v>
      </c>
      <c r="G33" s="19" t="s">
        <v>824</v>
      </c>
      <c r="H33" s="20">
        <v>2.33</v>
      </c>
      <c r="I33" s="2"/>
      <c r="J33" s="2"/>
      <c r="K33" s="2"/>
      <c r="L33" s="2"/>
      <c r="M33" s="2"/>
      <c r="N33" s="2"/>
      <c r="O33" s="2"/>
      <c r="P33" s="2"/>
      <c r="Q33" s="2">
        <v>1</v>
      </c>
      <c r="R33" s="77">
        <f>'K doplnění'!$D$14</f>
        <v>0</v>
      </c>
      <c r="S33" s="6">
        <f t="shared" si="0"/>
        <v>0.19416666666666668</v>
      </c>
      <c r="T33" s="7">
        <f t="shared" si="1"/>
        <v>0</v>
      </c>
      <c r="U33" s="8">
        <f t="shared" si="2"/>
        <v>0</v>
      </c>
    </row>
    <row r="34" spans="1:21" ht="15">
      <c r="A34" s="27">
        <v>29</v>
      </c>
      <c r="B34" s="1" t="s">
        <v>36</v>
      </c>
      <c r="C34" s="28" t="s">
        <v>169</v>
      </c>
      <c r="D34" s="26" t="s">
        <v>416</v>
      </c>
      <c r="E34" s="15">
        <v>429</v>
      </c>
      <c r="F34" s="16" t="s">
        <v>34</v>
      </c>
      <c r="G34" s="19" t="s">
        <v>824</v>
      </c>
      <c r="H34" s="20">
        <v>8.28</v>
      </c>
      <c r="I34" s="2"/>
      <c r="J34" s="2"/>
      <c r="K34" s="2"/>
      <c r="L34" s="2"/>
      <c r="M34" s="2"/>
      <c r="N34" s="2"/>
      <c r="O34" s="2"/>
      <c r="P34" s="2"/>
      <c r="Q34" s="2">
        <v>1</v>
      </c>
      <c r="R34" s="77">
        <f>'K doplnění'!$D$14</f>
        <v>0</v>
      </c>
      <c r="S34" s="6">
        <f t="shared" si="0"/>
        <v>0.69</v>
      </c>
      <c r="T34" s="7">
        <f t="shared" si="1"/>
        <v>0</v>
      </c>
      <c r="U34" s="8">
        <f t="shared" si="2"/>
        <v>0</v>
      </c>
    </row>
    <row r="35" spans="1:21" ht="15">
      <c r="A35" s="27">
        <v>30</v>
      </c>
      <c r="B35" s="1" t="s">
        <v>36</v>
      </c>
      <c r="C35" s="28" t="s">
        <v>169</v>
      </c>
      <c r="D35" s="26" t="s">
        <v>417</v>
      </c>
      <c r="E35" s="15" t="s">
        <v>482</v>
      </c>
      <c r="F35" s="16" t="s">
        <v>33</v>
      </c>
      <c r="G35" s="19" t="s">
        <v>824</v>
      </c>
      <c r="H35" s="20">
        <v>2.78</v>
      </c>
      <c r="I35" s="2"/>
      <c r="J35" s="2"/>
      <c r="K35" s="2"/>
      <c r="L35" s="2"/>
      <c r="M35" s="2"/>
      <c r="N35" s="2"/>
      <c r="O35" s="2"/>
      <c r="P35" s="2"/>
      <c r="Q35" s="2">
        <v>1</v>
      </c>
      <c r="R35" s="77">
        <f>'K doplnění'!$D$14</f>
        <v>0</v>
      </c>
      <c r="S35" s="6">
        <f t="shared" si="0"/>
        <v>0.23166666666666666</v>
      </c>
      <c r="T35" s="7">
        <f t="shared" si="1"/>
        <v>0</v>
      </c>
      <c r="U35" s="8">
        <f t="shared" si="2"/>
        <v>0</v>
      </c>
    </row>
    <row r="36" spans="1:21" ht="15">
      <c r="A36" s="27">
        <v>31</v>
      </c>
      <c r="B36" s="1" t="s">
        <v>36</v>
      </c>
      <c r="C36" s="28" t="s">
        <v>169</v>
      </c>
      <c r="D36" s="26" t="s">
        <v>418</v>
      </c>
      <c r="E36" s="15" t="s">
        <v>482</v>
      </c>
      <c r="F36" s="16" t="s">
        <v>33</v>
      </c>
      <c r="G36" s="19" t="s">
        <v>824</v>
      </c>
      <c r="H36" s="20">
        <v>3.16</v>
      </c>
      <c r="I36" s="2"/>
      <c r="J36" s="2"/>
      <c r="K36" s="2"/>
      <c r="L36" s="2"/>
      <c r="M36" s="2"/>
      <c r="N36" s="2"/>
      <c r="O36" s="2"/>
      <c r="P36" s="2"/>
      <c r="Q36" s="2">
        <v>1</v>
      </c>
      <c r="R36" s="77">
        <f>'K doplnění'!$D$14</f>
        <v>0</v>
      </c>
      <c r="S36" s="6">
        <f t="shared" si="0"/>
        <v>0.26333333333333336</v>
      </c>
      <c r="T36" s="7">
        <f t="shared" si="1"/>
        <v>0</v>
      </c>
      <c r="U36" s="8">
        <f t="shared" si="2"/>
        <v>0</v>
      </c>
    </row>
    <row r="37" spans="1:21" ht="15">
      <c r="A37" s="27">
        <v>32</v>
      </c>
      <c r="B37" s="1" t="s">
        <v>36</v>
      </c>
      <c r="C37" s="28" t="s">
        <v>169</v>
      </c>
      <c r="D37" s="26" t="s">
        <v>419</v>
      </c>
      <c r="E37" s="15">
        <v>428</v>
      </c>
      <c r="F37" s="16" t="s">
        <v>34</v>
      </c>
      <c r="G37" s="19" t="s">
        <v>824</v>
      </c>
      <c r="H37" s="20">
        <v>21.23</v>
      </c>
      <c r="I37" s="2"/>
      <c r="J37" s="2"/>
      <c r="K37" s="2"/>
      <c r="L37" s="2"/>
      <c r="M37" s="2"/>
      <c r="N37" s="2"/>
      <c r="O37" s="2"/>
      <c r="P37" s="2"/>
      <c r="Q37" s="2">
        <v>1</v>
      </c>
      <c r="R37" s="77">
        <f>'K doplnění'!$D$14</f>
        <v>0</v>
      </c>
      <c r="S37" s="6">
        <f t="shared" si="0"/>
        <v>1.7691666666666668</v>
      </c>
      <c r="T37" s="7">
        <f t="shared" si="1"/>
        <v>0</v>
      </c>
      <c r="U37" s="8">
        <f t="shared" si="2"/>
        <v>0</v>
      </c>
    </row>
    <row r="38" spans="1:21" ht="15">
      <c r="A38" s="27">
        <v>33</v>
      </c>
      <c r="B38" s="1" t="s">
        <v>36</v>
      </c>
      <c r="C38" s="28" t="s">
        <v>169</v>
      </c>
      <c r="D38" s="26" t="s">
        <v>420</v>
      </c>
      <c r="E38" s="15">
        <v>427</v>
      </c>
      <c r="F38" s="16" t="s">
        <v>34</v>
      </c>
      <c r="G38" s="19" t="s">
        <v>824</v>
      </c>
      <c r="H38" s="20">
        <v>14.76</v>
      </c>
      <c r="I38" s="2"/>
      <c r="J38" s="2"/>
      <c r="K38" s="2"/>
      <c r="L38" s="2"/>
      <c r="M38" s="2"/>
      <c r="N38" s="2"/>
      <c r="O38" s="2"/>
      <c r="P38" s="2"/>
      <c r="Q38" s="2">
        <v>1</v>
      </c>
      <c r="R38" s="77">
        <f>'K doplnění'!$D$14</f>
        <v>0</v>
      </c>
      <c r="S38" s="6">
        <f t="shared" si="0"/>
        <v>1.23</v>
      </c>
      <c r="T38" s="7">
        <f t="shared" si="1"/>
        <v>0</v>
      </c>
      <c r="U38" s="8">
        <f t="shared" si="2"/>
        <v>0</v>
      </c>
    </row>
    <row r="39" spans="1:21" ht="15">
      <c r="A39" s="27">
        <v>34</v>
      </c>
      <c r="B39" s="1" t="s">
        <v>36</v>
      </c>
      <c r="C39" s="28" t="s">
        <v>169</v>
      </c>
      <c r="D39" s="26" t="s">
        <v>421</v>
      </c>
      <c r="E39" s="15" t="s">
        <v>483</v>
      </c>
      <c r="F39" s="16" t="s">
        <v>33</v>
      </c>
      <c r="G39" s="19" t="s">
        <v>824</v>
      </c>
      <c r="H39" s="20">
        <v>2.78</v>
      </c>
      <c r="I39" s="2"/>
      <c r="J39" s="2"/>
      <c r="K39" s="2"/>
      <c r="L39" s="2"/>
      <c r="M39" s="2"/>
      <c r="N39" s="2"/>
      <c r="O39" s="2"/>
      <c r="P39" s="2"/>
      <c r="Q39" s="2">
        <v>1</v>
      </c>
      <c r="R39" s="77">
        <f>'K doplnění'!$D$14</f>
        <v>0</v>
      </c>
      <c r="S39" s="6">
        <f t="shared" si="0"/>
        <v>0.23166666666666666</v>
      </c>
      <c r="T39" s="7">
        <f t="shared" si="1"/>
        <v>0</v>
      </c>
      <c r="U39" s="8">
        <f t="shared" si="2"/>
        <v>0</v>
      </c>
    </row>
    <row r="40" spans="1:21" ht="15">
      <c r="A40" s="27">
        <v>35</v>
      </c>
      <c r="B40" s="1" t="s">
        <v>36</v>
      </c>
      <c r="C40" s="28" t="s">
        <v>169</v>
      </c>
      <c r="D40" s="26" t="s">
        <v>422</v>
      </c>
      <c r="E40" s="15" t="s">
        <v>483</v>
      </c>
      <c r="F40" s="16" t="s">
        <v>33</v>
      </c>
      <c r="G40" s="19" t="s">
        <v>824</v>
      </c>
      <c r="H40" s="20">
        <v>3.16</v>
      </c>
      <c r="I40" s="2"/>
      <c r="J40" s="2"/>
      <c r="K40" s="2"/>
      <c r="L40" s="2"/>
      <c r="M40" s="2"/>
      <c r="N40" s="2"/>
      <c r="O40" s="2"/>
      <c r="P40" s="2"/>
      <c r="Q40" s="2">
        <v>1</v>
      </c>
      <c r="R40" s="77">
        <f>'K doplnění'!$D$14</f>
        <v>0</v>
      </c>
      <c r="S40" s="6">
        <f t="shared" si="0"/>
        <v>0.26333333333333336</v>
      </c>
      <c r="T40" s="7">
        <f t="shared" si="1"/>
        <v>0</v>
      </c>
      <c r="U40" s="8">
        <f t="shared" si="2"/>
        <v>0</v>
      </c>
    </row>
    <row r="41" spans="1:21" ht="15">
      <c r="A41" s="27">
        <v>36</v>
      </c>
      <c r="B41" s="1" t="s">
        <v>36</v>
      </c>
      <c r="C41" s="28" t="s">
        <v>169</v>
      </c>
      <c r="D41" s="26" t="s">
        <v>423</v>
      </c>
      <c r="E41" s="15">
        <v>426</v>
      </c>
      <c r="F41" s="16" t="s">
        <v>34</v>
      </c>
      <c r="G41" s="19" t="s">
        <v>824</v>
      </c>
      <c r="H41" s="20">
        <v>14.76</v>
      </c>
      <c r="I41" s="2"/>
      <c r="J41" s="2"/>
      <c r="K41" s="2"/>
      <c r="L41" s="2"/>
      <c r="M41" s="2"/>
      <c r="N41" s="2"/>
      <c r="O41" s="2"/>
      <c r="P41" s="2"/>
      <c r="Q41" s="2">
        <v>1</v>
      </c>
      <c r="R41" s="77">
        <f>'K doplnění'!$D$14</f>
        <v>0</v>
      </c>
      <c r="S41" s="6">
        <f t="shared" si="0"/>
        <v>1.23</v>
      </c>
      <c r="T41" s="7">
        <f t="shared" si="1"/>
        <v>0</v>
      </c>
      <c r="U41" s="8">
        <f t="shared" si="2"/>
        <v>0</v>
      </c>
    </row>
    <row r="42" spans="1:21" ht="15">
      <c r="A42" s="27">
        <v>37</v>
      </c>
      <c r="B42" s="1" t="s">
        <v>36</v>
      </c>
      <c r="C42" s="28" t="s">
        <v>169</v>
      </c>
      <c r="D42" s="26" t="s">
        <v>424</v>
      </c>
      <c r="E42" s="15">
        <v>425</v>
      </c>
      <c r="F42" s="16" t="s">
        <v>34</v>
      </c>
      <c r="G42" s="19" t="s">
        <v>824</v>
      </c>
      <c r="H42" s="20">
        <v>21.78</v>
      </c>
      <c r="I42" s="2"/>
      <c r="J42" s="2"/>
      <c r="K42" s="2"/>
      <c r="L42" s="2"/>
      <c r="M42" s="2"/>
      <c r="N42" s="2"/>
      <c r="O42" s="2"/>
      <c r="P42" s="2"/>
      <c r="Q42" s="2">
        <v>1</v>
      </c>
      <c r="R42" s="77">
        <f>'K doplnění'!$D$14</f>
        <v>0</v>
      </c>
      <c r="S42" s="6">
        <f t="shared" si="0"/>
        <v>1.8150000000000002</v>
      </c>
      <c r="T42" s="7">
        <f t="shared" si="1"/>
        <v>0</v>
      </c>
      <c r="U42" s="8">
        <f t="shared" si="2"/>
        <v>0</v>
      </c>
    </row>
    <row r="43" spans="1:21" ht="15">
      <c r="A43" s="27">
        <v>38</v>
      </c>
      <c r="B43" s="1" t="s">
        <v>36</v>
      </c>
      <c r="C43" s="28" t="s">
        <v>169</v>
      </c>
      <c r="D43" s="26" t="s">
        <v>425</v>
      </c>
      <c r="E43" s="15" t="s">
        <v>484</v>
      </c>
      <c r="F43" s="16" t="s">
        <v>33</v>
      </c>
      <c r="G43" s="19" t="s">
        <v>824</v>
      </c>
      <c r="H43" s="20">
        <v>2.78</v>
      </c>
      <c r="I43" s="2"/>
      <c r="J43" s="2"/>
      <c r="K43" s="2"/>
      <c r="L43" s="2"/>
      <c r="M43" s="2"/>
      <c r="N43" s="2"/>
      <c r="O43" s="2"/>
      <c r="P43" s="2"/>
      <c r="Q43" s="2">
        <v>1</v>
      </c>
      <c r="R43" s="77">
        <f>'K doplnění'!$D$14</f>
        <v>0</v>
      </c>
      <c r="S43" s="6">
        <f t="shared" si="0"/>
        <v>0.23166666666666666</v>
      </c>
      <c r="T43" s="7">
        <f t="shared" si="1"/>
        <v>0</v>
      </c>
      <c r="U43" s="8">
        <f t="shared" si="2"/>
        <v>0</v>
      </c>
    </row>
    <row r="44" spans="1:21" ht="15">
      <c r="A44" s="27">
        <v>39</v>
      </c>
      <c r="B44" s="1" t="s">
        <v>36</v>
      </c>
      <c r="C44" s="28" t="s">
        <v>169</v>
      </c>
      <c r="D44" s="26" t="s">
        <v>426</v>
      </c>
      <c r="E44" s="15" t="s">
        <v>484</v>
      </c>
      <c r="F44" s="16" t="s">
        <v>33</v>
      </c>
      <c r="G44" s="19" t="s">
        <v>824</v>
      </c>
      <c r="H44" s="20">
        <v>3.16</v>
      </c>
      <c r="I44" s="2"/>
      <c r="J44" s="2"/>
      <c r="K44" s="2"/>
      <c r="L44" s="2"/>
      <c r="M44" s="2"/>
      <c r="N44" s="2"/>
      <c r="O44" s="2"/>
      <c r="P44" s="2"/>
      <c r="Q44" s="2">
        <v>1</v>
      </c>
      <c r="R44" s="77">
        <f>'K doplnění'!$D$14</f>
        <v>0</v>
      </c>
      <c r="S44" s="6">
        <f t="shared" si="0"/>
        <v>0.26333333333333336</v>
      </c>
      <c r="T44" s="7">
        <f t="shared" si="1"/>
        <v>0</v>
      </c>
      <c r="U44" s="8">
        <f t="shared" si="2"/>
        <v>0</v>
      </c>
    </row>
    <row r="45" spans="1:21" ht="15">
      <c r="A45" s="27">
        <v>40</v>
      </c>
      <c r="B45" s="1" t="s">
        <v>36</v>
      </c>
      <c r="C45" s="28" t="s">
        <v>169</v>
      </c>
      <c r="D45" s="26" t="s">
        <v>427</v>
      </c>
      <c r="E45" s="15">
        <v>424</v>
      </c>
      <c r="F45" s="16" t="s">
        <v>34</v>
      </c>
      <c r="G45" s="19" t="s">
        <v>824</v>
      </c>
      <c r="H45" s="20">
        <v>20.93</v>
      </c>
      <c r="I45" s="2"/>
      <c r="J45" s="2"/>
      <c r="K45" s="2"/>
      <c r="L45" s="2"/>
      <c r="M45" s="2"/>
      <c r="N45" s="2"/>
      <c r="O45" s="2"/>
      <c r="P45" s="2"/>
      <c r="Q45" s="2">
        <v>1</v>
      </c>
      <c r="R45" s="77">
        <f>'K doplnění'!$D$14</f>
        <v>0</v>
      </c>
      <c r="S45" s="6">
        <f t="shared" si="0"/>
        <v>1.7441666666666666</v>
      </c>
      <c r="T45" s="7">
        <f t="shared" si="1"/>
        <v>0</v>
      </c>
      <c r="U45" s="8">
        <f t="shared" si="2"/>
        <v>0</v>
      </c>
    </row>
    <row r="46" spans="1:21" ht="15">
      <c r="A46" s="27">
        <v>41</v>
      </c>
      <c r="B46" s="1" t="s">
        <v>36</v>
      </c>
      <c r="C46" s="28" t="s">
        <v>169</v>
      </c>
      <c r="D46" s="26" t="s">
        <v>428</v>
      </c>
      <c r="E46" s="15">
        <v>423</v>
      </c>
      <c r="F46" s="16" t="s">
        <v>34</v>
      </c>
      <c r="G46" s="19" t="s">
        <v>824</v>
      </c>
      <c r="H46" s="20">
        <v>14.76</v>
      </c>
      <c r="I46" s="2"/>
      <c r="J46" s="2"/>
      <c r="K46" s="2"/>
      <c r="L46" s="2"/>
      <c r="M46" s="2"/>
      <c r="N46" s="2"/>
      <c r="O46" s="2"/>
      <c r="P46" s="2"/>
      <c r="Q46" s="2">
        <v>1</v>
      </c>
      <c r="R46" s="77">
        <f>'K doplnění'!$D$14</f>
        <v>0</v>
      </c>
      <c r="S46" s="6">
        <f t="shared" si="0"/>
        <v>1.23</v>
      </c>
      <c r="T46" s="7">
        <f t="shared" si="1"/>
        <v>0</v>
      </c>
      <c r="U46" s="8">
        <f t="shared" si="2"/>
        <v>0</v>
      </c>
    </row>
    <row r="47" spans="1:21" ht="15">
      <c r="A47" s="27">
        <v>42</v>
      </c>
      <c r="B47" s="1" t="s">
        <v>36</v>
      </c>
      <c r="C47" s="28" t="s">
        <v>169</v>
      </c>
      <c r="D47" s="26" t="s">
        <v>429</v>
      </c>
      <c r="E47" s="15" t="s">
        <v>485</v>
      </c>
      <c r="F47" s="16" t="s">
        <v>33</v>
      </c>
      <c r="G47" s="19" t="s">
        <v>824</v>
      </c>
      <c r="H47" s="20">
        <v>2.78</v>
      </c>
      <c r="I47" s="2"/>
      <c r="J47" s="2"/>
      <c r="K47" s="2"/>
      <c r="L47" s="2"/>
      <c r="M47" s="2"/>
      <c r="N47" s="2"/>
      <c r="O47" s="2"/>
      <c r="P47" s="2"/>
      <c r="Q47" s="2">
        <v>1</v>
      </c>
      <c r="R47" s="77">
        <f>'K doplnění'!$D$14</f>
        <v>0</v>
      </c>
      <c r="S47" s="6">
        <f t="shared" si="0"/>
        <v>0.23166666666666666</v>
      </c>
      <c r="T47" s="7">
        <f t="shared" si="1"/>
        <v>0</v>
      </c>
      <c r="U47" s="8">
        <f t="shared" si="2"/>
        <v>0</v>
      </c>
    </row>
    <row r="48" spans="1:21" ht="15">
      <c r="A48" s="27">
        <v>43</v>
      </c>
      <c r="B48" s="1" t="s">
        <v>36</v>
      </c>
      <c r="C48" s="28" t="s">
        <v>169</v>
      </c>
      <c r="D48" s="26" t="s">
        <v>430</v>
      </c>
      <c r="E48" s="15" t="s">
        <v>485</v>
      </c>
      <c r="F48" s="16" t="s">
        <v>33</v>
      </c>
      <c r="G48" s="19" t="s">
        <v>824</v>
      </c>
      <c r="H48" s="20">
        <v>3.16</v>
      </c>
      <c r="I48" s="2"/>
      <c r="J48" s="2"/>
      <c r="K48" s="2"/>
      <c r="L48" s="2"/>
      <c r="M48" s="2"/>
      <c r="N48" s="2"/>
      <c r="O48" s="2"/>
      <c r="P48" s="2"/>
      <c r="Q48" s="2">
        <v>1</v>
      </c>
      <c r="R48" s="77">
        <f>'K doplnění'!$D$14</f>
        <v>0</v>
      </c>
      <c r="S48" s="6">
        <f t="shared" si="0"/>
        <v>0.26333333333333336</v>
      </c>
      <c r="T48" s="7">
        <f t="shared" si="1"/>
        <v>0</v>
      </c>
      <c r="U48" s="8">
        <f t="shared" si="2"/>
        <v>0</v>
      </c>
    </row>
    <row r="49" spans="1:21" ht="15">
      <c r="A49" s="27">
        <v>44</v>
      </c>
      <c r="B49" s="1" t="s">
        <v>36</v>
      </c>
      <c r="C49" s="28" t="s">
        <v>169</v>
      </c>
      <c r="D49" s="26" t="s">
        <v>431</v>
      </c>
      <c r="E49" s="15">
        <v>422</v>
      </c>
      <c r="F49" s="16" t="s">
        <v>34</v>
      </c>
      <c r="G49" s="19" t="s">
        <v>824</v>
      </c>
      <c r="H49" s="20">
        <v>14.76</v>
      </c>
      <c r="I49" s="2"/>
      <c r="J49" s="2"/>
      <c r="K49" s="2"/>
      <c r="L49" s="2"/>
      <c r="M49" s="2"/>
      <c r="N49" s="2"/>
      <c r="O49" s="2"/>
      <c r="P49" s="2"/>
      <c r="Q49" s="2">
        <v>1</v>
      </c>
      <c r="R49" s="77">
        <f>'K doplnění'!$D$14</f>
        <v>0</v>
      </c>
      <c r="S49" s="6">
        <f t="shared" si="0"/>
        <v>1.23</v>
      </c>
      <c r="T49" s="7">
        <f t="shared" si="1"/>
        <v>0</v>
      </c>
      <c r="U49" s="8">
        <f t="shared" si="2"/>
        <v>0</v>
      </c>
    </row>
    <row r="50" spans="1:21" ht="15">
      <c r="A50" s="27">
        <v>45</v>
      </c>
      <c r="B50" s="1" t="s">
        <v>36</v>
      </c>
      <c r="C50" s="28" t="s">
        <v>169</v>
      </c>
      <c r="D50" s="26" t="s">
        <v>432</v>
      </c>
      <c r="E50" s="15">
        <v>421</v>
      </c>
      <c r="F50" s="16" t="s">
        <v>34</v>
      </c>
      <c r="G50" s="19" t="s">
        <v>824</v>
      </c>
      <c r="H50" s="20">
        <v>21.78</v>
      </c>
      <c r="I50" s="2"/>
      <c r="J50" s="2"/>
      <c r="K50" s="2"/>
      <c r="L50" s="2"/>
      <c r="M50" s="2"/>
      <c r="N50" s="2"/>
      <c r="O50" s="2"/>
      <c r="P50" s="2"/>
      <c r="Q50" s="2">
        <v>1</v>
      </c>
      <c r="R50" s="77">
        <f>'K doplnění'!$D$14</f>
        <v>0</v>
      </c>
      <c r="S50" s="6">
        <f t="shared" si="0"/>
        <v>1.8150000000000002</v>
      </c>
      <c r="T50" s="7">
        <f t="shared" si="1"/>
        <v>0</v>
      </c>
      <c r="U50" s="8">
        <f t="shared" si="2"/>
        <v>0</v>
      </c>
    </row>
    <row r="51" spans="1:21" ht="15">
      <c r="A51" s="27">
        <v>46</v>
      </c>
      <c r="B51" s="1" t="s">
        <v>36</v>
      </c>
      <c r="C51" s="28" t="s">
        <v>169</v>
      </c>
      <c r="D51" s="26" t="s">
        <v>433</v>
      </c>
      <c r="E51" s="15" t="s">
        <v>486</v>
      </c>
      <c r="F51" s="16" t="s">
        <v>33</v>
      </c>
      <c r="G51" s="19" t="s">
        <v>824</v>
      </c>
      <c r="H51" s="20">
        <v>2.74</v>
      </c>
      <c r="I51" s="2"/>
      <c r="J51" s="2"/>
      <c r="K51" s="2"/>
      <c r="L51" s="2"/>
      <c r="M51" s="2"/>
      <c r="N51" s="2"/>
      <c r="O51" s="2"/>
      <c r="P51" s="2"/>
      <c r="Q51" s="2">
        <v>1</v>
      </c>
      <c r="R51" s="77">
        <f>'K doplnění'!$D$14</f>
        <v>0</v>
      </c>
      <c r="S51" s="6">
        <f t="shared" si="0"/>
        <v>0.22833333333333336</v>
      </c>
      <c r="T51" s="7">
        <f t="shared" si="1"/>
        <v>0</v>
      </c>
      <c r="U51" s="8">
        <f t="shared" si="2"/>
        <v>0</v>
      </c>
    </row>
    <row r="52" spans="1:21" ht="15">
      <c r="A52" s="27">
        <v>47</v>
      </c>
      <c r="B52" s="1" t="s">
        <v>36</v>
      </c>
      <c r="C52" s="28" t="s">
        <v>169</v>
      </c>
      <c r="D52" s="26" t="s">
        <v>434</v>
      </c>
      <c r="E52" s="15" t="s">
        <v>486</v>
      </c>
      <c r="F52" s="16" t="s">
        <v>33</v>
      </c>
      <c r="G52" s="19" t="s">
        <v>824</v>
      </c>
      <c r="H52" s="20">
        <v>3.16</v>
      </c>
      <c r="I52" s="2"/>
      <c r="J52" s="2"/>
      <c r="K52" s="2"/>
      <c r="L52" s="2"/>
      <c r="M52" s="2"/>
      <c r="N52" s="2"/>
      <c r="O52" s="2"/>
      <c r="P52" s="2"/>
      <c r="Q52" s="2">
        <v>1</v>
      </c>
      <c r="R52" s="77">
        <f>'K doplnění'!$D$14</f>
        <v>0</v>
      </c>
      <c r="S52" s="6">
        <f t="shared" si="0"/>
        <v>0.26333333333333336</v>
      </c>
      <c r="T52" s="7">
        <f t="shared" si="1"/>
        <v>0</v>
      </c>
      <c r="U52" s="8">
        <f t="shared" si="2"/>
        <v>0</v>
      </c>
    </row>
    <row r="53" spans="1:21" ht="15">
      <c r="A53" s="27">
        <v>48</v>
      </c>
      <c r="B53" s="1" t="s">
        <v>36</v>
      </c>
      <c r="C53" s="28" t="s">
        <v>169</v>
      </c>
      <c r="D53" s="26" t="s">
        <v>435</v>
      </c>
      <c r="E53" s="15">
        <v>420</v>
      </c>
      <c r="F53" s="16" t="s">
        <v>34</v>
      </c>
      <c r="G53" s="19" t="s">
        <v>824</v>
      </c>
      <c r="H53" s="20">
        <v>21.12</v>
      </c>
      <c r="I53" s="2"/>
      <c r="J53" s="2"/>
      <c r="K53" s="2"/>
      <c r="L53" s="2"/>
      <c r="M53" s="2"/>
      <c r="N53" s="2"/>
      <c r="O53" s="2"/>
      <c r="P53" s="2"/>
      <c r="Q53" s="2">
        <v>1</v>
      </c>
      <c r="R53" s="77">
        <f>'K doplnění'!$D$14</f>
        <v>0</v>
      </c>
      <c r="S53" s="6">
        <f t="shared" si="0"/>
        <v>1.76</v>
      </c>
      <c r="T53" s="7">
        <f t="shared" si="1"/>
        <v>0</v>
      </c>
      <c r="U53" s="8">
        <f t="shared" si="2"/>
        <v>0</v>
      </c>
    </row>
    <row r="54" spans="1:21" ht="15">
      <c r="A54" s="27">
        <v>49</v>
      </c>
      <c r="B54" s="1" t="s">
        <v>36</v>
      </c>
      <c r="C54" s="28" t="s">
        <v>169</v>
      </c>
      <c r="D54" s="26" t="s">
        <v>481</v>
      </c>
      <c r="E54" s="15">
        <v>419</v>
      </c>
      <c r="F54" s="16" t="s">
        <v>34</v>
      </c>
      <c r="G54" s="19" t="s">
        <v>824</v>
      </c>
      <c r="H54" s="20">
        <v>14.68</v>
      </c>
      <c r="I54" s="2"/>
      <c r="J54" s="2"/>
      <c r="K54" s="2"/>
      <c r="L54" s="2"/>
      <c r="M54" s="2"/>
      <c r="N54" s="2"/>
      <c r="O54" s="2"/>
      <c r="P54" s="2"/>
      <c r="Q54" s="2">
        <v>1</v>
      </c>
      <c r="R54" s="77">
        <f>'K doplnění'!$D$14</f>
        <v>0</v>
      </c>
      <c r="S54" s="6">
        <f t="shared" si="0"/>
        <v>1.2233333333333334</v>
      </c>
      <c r="T54" s="7">
        <f t="shared" si="1"/>
        <v>0</v>
      </c>
      <c r="U54" s="8">
        <f t="shared" si="2"/>
        <v>0</v>
      </c>
    </row>
    <row r="55" spans="1:21" ht="15">
      <c r="A55" s="27">
        <v>50</v>
      </c>
      <c r="B55" s="1" t="s">
        <v>36</v>
      </c>
      <c r="C55" s="28" t="s">
        <v>169</v>
      </c>
      <c r="D55" s="26" t="s">
        <v>480</v>
      </c>
      <c r="E55" s="15" t="s">
        <v>487</v>
      </c>
      <c r="F55" s="16" t="s">
        <v>33</v>
      </c>
      <c r="G55" s="19" t="s">
        <v>824</v>
      </c>
      <c r="H55" s="20">
        <v>2.74</v>
      </c>
      <c r="I55" s="2"/>
      <c r="J55" s="2"/>
      <c r="K55" s="2"/>
      <c r="L55" s="2"/>
      <c r="M55" s="2"/>
      <c r="N55" s="2"/>
      <c r="O55" s="2"/>
      <c r="P55" s="2"/>
      <c r="Q55" s="2">
        <v>1</v>
      </c>
      <c r="R55" s="77">
        <f>'K doplnění'!$D$14</f>
        <v>0</v>
      </c>
      <c r="S55" s="6">
        <f t="shared" si="0"/>
        <v>0.22833333333333336</v>
      </c>
      <c r="T55" s="7">
        <f t="shared" si="1"/>
        <v>0</v>
      </c>
      <c r="U55" s="8">
        <f t="shared" si="2"/>
        <v>0</v>
      </c>
    </row>
    <row r="56" spans="1:21" ht="15">
      <c r="A56" s="27">
        <v>51</v>
      </c>
      <c r="B56" s="1" t="s">
        <v>36</v>
      </c>
      <c r="C56" s="28" t="s">
        <v>169</v>
      </c>
      <c r="D56" s="26" t="s">
        <v>479</v>
      </c>
      <c r="E56" s="15" t="s">
        <v>487</v>
      </c>
      <c r="F56" s="16" t="s">
        <v>33</v>
      </c>
      <c r="G56" s="19" t="s">
        <v>824</v>
      </c>
      <c r="H56" s="20">
        <v>3.16</v>
      </c>
      <c r="I56" s="2"/>
      <c r="J56" s="2"/>
      <c r="K56" s="2"/>
      <c r="L56" s="2"/>
      <c r="M56" s="2"/>
      <c r="N56" s="2"/>
      <c r="O56" s="2"/>
      <c r="P56" s="2"/>
      <c r="Q56" s="2">
        <v>1</v>
      </c>
      <c r="R56" s="77">
        <f>'K doplnění'!$D$14</f>
        <v>0</v>
      </c>
      <c r="S56" s="6">
        <f t="shared" si="0"/>
        <v>0.26333333333333336</v>
      </c>
      <c r="T56" s="7">
        <f t="shared" si="1"/>
        <v>0</v>
      </c>
      <c r="U56" s="8">
        <f t="shared" si="2"/>
        <v>0</v>
      </c>
    </row>
    <row r="57" spans="1:21" ht="15">
      <c r="A57" s="27">
        <v>52</v>
      </c>
      <c r="B57" s="1" t="s">
        <v>36</v>
      </c>
      <c r="C57" s="28" t="s">
        <v>169</v>
      </c>
      <c r="D57" s="26" t="s">
        <v>478</v>
      </c>
      <c r="E57" s="15">
        <v>418</v>
      </c>
      <c r="F57" s="16" t="s">
        <v>34</v>
      </c>
      <c r="G57" s="19" t="s">
        <v>824</v>
      </c>
      <c r="H57" s="20">
        <v>14.68</v>
      </c>
      <c r="I57" s="2"/>
      <c r="J57" s="2"/>
      <c r="K57" s="2"/>
      <c r="L57" s="2"/>
      <c r="M57" s="2"/>
      <c r="N57" s="2"/>
      <c r="O57" s="2"/>
      <c r="P57" s="2"/>
      <c r="Q57" s="2">
        <v>1</v>
      </c>
      <c r="R57" s="77">
        <f>'K doplnění'!$D$14</f>
        <v>0</v>
      </c>
      <c r="S57" s="6">
        <f t="shared" si="0"/>
        <v>1.2233333333333334</v>
      </c>
      <c r="T57" s="7">
        <f t="shared" si="1"/>
        <v>0</v>
      </c>
      <c r="U57" s="8">
        <f t="shared" si="2"/>
        <v>0</v>
      </c>
    </row>
    <row r="58" spans="1:21" ht="15">
      <c r="A58" s="27">
        <v>53</v>
      </c>
      <c r="B58" s="1" t="s">
        <v>36</v>
      </c>
      <c r="C58" s="28" t="s">
        <v>169</v>
      </c>
      <c r="D58" s="26" t="s">
        <v>477</v>
      </c>
      <c r="E58" s="15">
        <v>417</v>
      </c>
      <c r="F58" s="16" t="s">
        <v>34</v>
      </c>
      <c r="G58" s="19" t="s">
        <v>824</v>
      </c>
      <c r="H58" s="20">
        <v>21.12</v>
      </c>
      <c r="I58" s="2"/>
      <c r="J58" s="2"/>
      <c r="K58" s="2"/>
      <c r="L58" s="2"/>
      <c r="M58" s="2"/>
      <c r="N58" s="2"/>
      <c r="O58" s="2"/>
      <c r="P58" s="2"/>
      <c r="Q58" s="2">
        <v>1</v>
      </c>
      <c r="R58" s="77">
        <f>'K doplnění'!$D$14</f>
        <v>0</v>
      </c>
      <c r="S58" s="6">
        <f t="shared" si="0"/>
        <v>1.76</v>
      </c>
      <c r="T58" s="7">
        <f t="shared" si="1"/>
        <v>0</v>
      </c>
      <c r="U58" s="8">
        <f t="shared" si="2"/>
        <v>0</v>
      </c>
    </row>
    <row r="59" spans="1:21" ht="15">
      <c r="A59" s="27">
        <v>54</v>
      </c>
      <c r="B59" s="44" t="s">
        <v>36</v>
      </c>
      <c r="C59" s="28" t="s">
        <v>169</v>
      </c>
      <c r="D59" s="54" t="s">
        <v>476</v>
      </c>
      <c r="E59" s="55" t="s">
        <v>491</v>
      </c>
      <c r="F59" s="46" t="s">
        <v>33</v>
      </c>
      <c r="G59" s="19" t="s">
        <v>824</v>
      </c>
      <c r="H59" s="47">
        <v>2.78</v>
      </c>
      <c r="I59" s="48"/>
      <c r="J59" s="48"/>
      <c r="K59" s="48"/>
      <c r="L59" s="48"/>
      <c r="M59" s="48"/>
      <c r="N59" s="48"/>
      <c r="O59" s="48"/>
      <c r="P59" s="48"/>
      <c r="Q59" s="2">
        <v>1</v>
      </c>
      <c r="R59" s="77">
        <f>'K doplnění'!$D$14</f>
        <v>0</v>
      </c>
      <c r="S59" s="49">
        <f t="shared" si="0"/>
        <v>0.23166666666666666</v>
      </c>
      <c r="T59" s="50">
        <f t="shared" si="1"/>
        <v>0</v>
      </c>
      <c r="U59" s="51">
        <f t="shared" si="2"/>
        <v>0</v>
      </c>
    </row>
    <row r="60" spans="1:21" ht="15">
      <c r="A60" s="27">
        <v>55</v>
      </c>
      <c r="B60" s="44" t="s">
        <v>36</v>
      </c>
      <c r="C60" s="28" t="s">
        <v>169</v>
      </c>
      <c r="D60" s="54" t="s">
        <v>475</v>
      </c>
      <c r="E60" s="55" t="s">
        <v>491</v>
      </c>
      <c r="F60" s="46" t="s">
        <v>33</v>
      </c>
      <c r="G60" s="19" t="s">
        <v>824</v>
      </c>
      <c r="H60" s="47">
        <v>3.16</v>
      </c>
      <c r="I60" s="48"/>
      <c r="J60" s="48"/>
      <c r="K60" s="48"/>
      <c r="L60" s="48"/>
      <c r="M60" s="48"/>
      <c r="N60" s="48"/>
      <c r="O60" s="48"/>
      <c r="P60" s="48"/>
      <c r="Q60" s="2">
        <v>1</v>
      </c>
      <c r="R60" s="77">
        <f>'K doplnění'!$D$14</f>
        <v>0</v>
      </c>
      <c r="S60" s="49">
        <f t="shared" si="0"/>
        <v>0.26333333333333336</v>
      </c>
      <c r="T60" s="50">
        <f t="shared" si="1"/>
        <v>0</v>
      </c>
      <c r="U60" s="51">
        <f t="shared" si="2"/>
        <v>0</v>
      </c>
    </row>
    <row r="61" spans="1:21" ht="15">
      <c r="A61" s="27">
        <v>56</v>
      </c>
      <c r="B61" s="44" t="s">
        <v>36</v>
      </c>
      <c r="C61" s="28" t="s">
        <v>169</v>
      </c>
      <c r="D61" s="54" t="s">
        <v>474</v>
      </c>
      <c r="E61" s="55">
        <v>416</v>
      </c>
      <c r="F61" s="46" t="s">
        <v>34</v>
      </c>
      <c r="G61" s="19" t="s">
        <v>824</v>
      </c>
      <c r="H61" s="47">
        <v>21.78</v>
      </c>
      <c r="I61" s="48"/>
      <c r="J61" s="48"/>
      <c r="K61" s="48"/>
      <c r="L61" s="48"/>
      <c r="M61" s="48"/>
      <c r="N61" s="48"/>
      <c r="O61" s="48"/>
      <c r="P61" s="48"/>
      <c r="Q61" s="2">
        <v>1</v>
      </c>
      <c r="R61" s="77">
        <f>'K doplnění'!$D$14</f>
        <v>0</v>
      </c>
      <c r="S61" s="49">
        <f t="shared" si="0"/>
        <v>1.8150000000000002</v>
      </c>
      <c r="T61" s="50">
        <f t="shared" si="1"/>
        <v>0</v>
      </c>
      <c r="U61" s="51">
        <f t="shared" si="2"/>
        <v>0</v>
      </c>
    </row>
    <row r="62" spans="1:21" ht="15">
      <c r="A62" s="27">
        <v>57</v>
      </c>
      <c r="B62" s="44" t="s">
        <v>36</v>
      </c>
      <c r="C62" s="28" t="s">
        <v>169</v>
      </c>
      <c r="D62" s="54" t="s">
        <v>473</v>
      </c>
      <c r="E62" s="55">
        <v>415</v>
      </c>
      <c r="F62" s="46" t="s">
        <v>34</v>
      </c>
      <c r="G62" s="19" t="s">
        <v>824</v>
      </c>
      <c r="H62" s="47">
        <v>14.76</v>
      </c>
      <c r="I62" s="48"/>
      <c r="J62" s="48"/>
      <c r="K62" s="48"/>
      <c r="L62" s="48"/>
      <c r="M62" s="48"/>
      <c r="N62" s="48"/>
      <c r="O62" s="48"/>
      <c r="P62" s="48"/>
      <c r="Q62" s="2">
        <v>1</v>
      </c>
      <c r="R62" s="77">
        <f>'K doplnění'!$D$14</f>
        <v>0</v>
      </c>
      <c r="S62" s="49">
        <f t="shared" si="0"/>
        <v>1.23</v>
      </c>
      <c r="T62" s="50">
        <f t="shared" si="1"/>
        <v>0</v>
      </c>
      <c r="U62" s="51">
        <f t="shared" si="2"/>
        <v>0</v>
      </c>
    </row>
    <row r="63" spans="1:21" ht="15">
      <c r="A63" s="27">
        <v>58</v>
      </c>
      <c r="B63" s="1" t="s">
        <v>36</v>
      </c>
      <c r="C63" s="28" t="s">
        <v>169</v>
      </c>
      <c r="D63" s="26" t="s">
        <v>472</v>
      </c>
      <c r="E63" s="15" t="s">
        <v>488</v>
      </c>
      <c r="F63" s="16" t="s">
        <v>33</v>
      </c>
      <c r="G63" s="19" t="s">
        <v>824</v>
      </c>
      <c r="H63" s="20">
        <v>2.78</v>
      </c>
      <c r="I63" s="2"/>
      <c r="J63" s="2"/>
      <c r="K63" s="2"/>
      <c r="L63" s="2"/>
      <c r="M63" s="2"/>
      <c r="N63" s="2"/>
      <c r="O63" s="2"/>
      <c r="P63" s="2"/>
      <c r="Q63" s="2">
        <v>1</v>
      </c>
      <c r="R63" s="77">
        <f>'K doplnění'!$D$14</f>
        <v>0</v>
      </c>
      <c r="S63" s="6">
        <f t="shared" si="0"/>
        <v>0.23166666666666666</v>
      </c>
      <c r="T63" s="7">
        <f t="shared" si="1"/>
        <v>0</v>
      </c>
      <c r="U63" s="8">
        <f t="shared" si="2"/>
        <v>0</v>
      </c>
    </row>
    <row r="64" spans="1:21" ht="15">
      <c r="A64" s="27">
        <v>59</v>
      </c>
      <c r="B64" s="1" t="s">
        <v>36</v>
      </c>
      <c r="C64" s="28" t="s">
        <v>169</v>
      </c>
      <c r="D64" s="26" t="s">
        <v>471</v>
      </c>
      <c r="E64" s="15" t="s">
        <v>488</v>
      </c>
      <c r="F64" s="16" t="s">
        <v>33</v>
      </c>
      <c r="G64" s="19" t="s">
        <v>824</v>
      </c>
      <c r="H64" s="20">
        <v>3.16</v>
      </c>
      <c r="I64" s="2"/>
      <c r="J64" s="2"/>
      <c r="K64" s="2"/>
      <c r="L64" s="2"/>
      <c r="M64" s="2"/>
      <c r="N64" s="2"/>
      <c r="O64" s="2"/>
      <c r="P64" s="2"/>
      <c r="Q64" s="2">
        <v>1</v>
      </c>
      <c r="R64" s="77">
        <f>'K doplnění'!$D$14</f>
        <v>0</v>
      </c>
      <c r="S64" s="6">
        <f t="shared" si="0"/>
        <v>0.26333333333333336</v>
      </c>
      <c r="T64" s="7">
        <f t="shared" si="1"/>
        <v>0</v>
      </c>
      <c r="U64" s="8">
        <f t="shared" si="2"/>
        <v>0</v>
      </c>
    </row>
    <row r="65" spans="1:21" ht="15">
      <c r="A65" s="27">
        <v>60</v>
      </c>
      <c r="B65" s="1" t="s">
        <v>36</v>
      </c>
      <c r="C65" s="28" t="s">
        <v>169</v>
      </c>
      <c r="D65" s="26" t="s">
        <v>470</v>
      </c>
      <c r="E65" s="15">
        <v>414</v>
      </c>
      <c r="F65" s="16" t="s">
        <v>34</v>
      </c>
      <c r="G65" s="19" t="s">
        <v>824</v>
      </c>
      <c r="H65" s="20">
        <v>14.76</v>
      </c>
      <c r="I65" s="2"/>
      <c r="J65" s="2"/>
      <c r="K65" s="2"/>
      <c r="L65" s="2"/>
      <c r="M65" s="2"/>
      <c r="N65" s="2"/>
      <c r="O65" s="2"/>
      <c r="P65" s="2"/>
      <c r="Q65" s="2">
        <v>1</v>
      </c>
      <c r="R65" s="77">
        <f>'K doplnění'!$D$14</f>
        <v>0</v>
      </c>
      <c r="S65" s="6">
        <f t="shared" si="0"/>
        <v>1.23</v>
      </c>
      <c r="T65" s="7">
        <f t="shared" si="1"/>
        <v>0</v>
      </c>
      <c r="U65" s="8">
        <f t="shared" si="2"/>
        <v>0</v>
      </c>
    </row>
    <row r="66" spans="1:21" ht="15">
      <c r="A66" s="27">
        <v>61</v>
      </c>
      <c r="B66" s="1" t="s">
        <v>36</v>
      </c>
      <c r="C66" s="28" t="s">
        <v>169</v>
      </c>
      <c r="D66" s="26" t="s">
        <v>469</v>
      </c>
      <c r="E66" s="15">
        <v>413</v>
      </c>
      <c r="F66" s="16" t="s">
        <v>34</v>
      </c>
      <c r="G66" s="19" t="s">
        <v>824</v>
      </c>
      <c r="H66" s="20">
        <v>20.93</v>
      </c>
      <c r="I66" s="2"/>
      <c r="J66" s="2"/>
      <c r="K66" s="2"/>
      <c r="L66" s="2"/>
      <c r="M66" s="2"/>
      <c r="N66" s="2"/>
      <c r="O66" s="2"/>
      <c r="P66" s="2"/>
      <c r="Q66" s="2">
        <v>1</v>
      </c>
      <c r="R66" s="77">
        <f>'K doplnění'!$D$14</f>
        <v>0</v>
      </c>
      <c r="S66" s="6">
        <f t="shared" si="0"/>
        <v>1.7441666666666666</v>
      </c>
      <c r="T66" s="7">
        <f t="shared" si="1"/>
        <v>0</v>
      </c>
      <c r="U66" s="8">
        <f t="shared" si="2"/>
        <v>0</v>
      </c>
    </row>
    <row r="67" spans="1:21" ht="15">
      <c r="A67" s="27">
        <v>62</v>
      </c>
      <c r="B67" s="1" t="s">
        <v>36</v>
      </c>
      <c r="C67" s="28" t="s">
        <v>169</v>
      </c>
      <c r="D67" s="26" t="s">
        <v>468</v>
      </c>
      <c r="E67" s="15" t="s">
        <v>489</v>
      </c>
      <c r="F67" s="16" t="s">
        <v>33</v>
      </c>
      <c r="G67" s="19" t="s">
        <v>824</v>
      </c>
      <c r="H67" s="20">
        <v>2.78</v>
      </c>
      <c r="I67" s="2"/>
      <c r="J67" s="2"/>
      <c r="K67" s="2"/>
      <c r="L67" s="2"/>
      <c r="M67" s="2"/>
      <c r="N67" s="2"/>
      <c r="O67" s="2"/>
      <c r="P67" s="2"/>
      <c r="Q67" s="2">
        <v>1</v>
      </c>
      <c r="R67" s="77">
        <f>'K doplnění'!$D$14</f>
        <v>0</v>
      </c>
      <c r="S67" s="6">
        <f t="shared" si="0"/>
        <v>0.23166666666666666</v>
      </c>
      <c r="T67" s="7">
        <f t="shared" si="1"/>
        <v>0</v>
      </c>
      <c r="U67" s="8">
        <f t="shared" si="2"/>
        <v>0</v>
      </c>
    </row>
    <row r="68" spans="1:21" ht="15">
      <c r="A68" s="27">
        <v>63</v>
      </c>
      <c r="B68" s="1" t="s">
        <v>36</v>
      </c>
      <c r="C68" s="28" t="s">
        <v>169</v>
      </c>
      <c r="D68" s="26" t="s">
        <v>467</v>
      </c>
      <c r="E68" s="15" t="s">
        <v>489</v>
      </c>
      <c r="F68" s="16" t="s">
        <v>33</v>
      </c>
      <c r="G68" s="19" t="s">
        <v>824</v>
      </c>
      <c r="H68" s="20">
        <v>3.16</v>
      </c>
      <c r="I68" s="2"/>
      <c r="J68" s="2"/>
      <c r="K68" s="2"/>
      <c r="L68" s="2"/>
      <c r="M68" s="2"/>
      <c r="N68" s="2"/>
      <c r="O68" s="2"/>
      <c r="P68" s="2"/>
      <c r="Q68" s="2">
        <v>1</v>
      </c>
      <c r="R68" s="77">
        <f>'K doplnění'!$D$14</f>
        <v>0</v>
      </c>
      <c r="S68" s="6">
        <f t="shared" si="0"/>
        <v>0.26333333333333336</v>
      </c>
      <c r="T68" s="7">
        <f t="shared" si="1"/>
        <v>0</v>
      </c>
      <c r="U68" s="8">
        <f t="shared" si="2"/>
        <v>0</v>
      </c>
    </row>
    <row r="69" spans="1:21" ht="15">
      <c r="A69" s="27">
        <v>64</v>
      </c>
      <c r="B69" s="1" t="s">
        <v>36</v>
      </c>
      <c r="C69" s="28" t="s">
        <v>169</v>
      </c>
      <c r="D69" s="26" t="s">
        <v>466</v>
      </c>
      <c r="E69" s="15">
        <v>412</v>
      </c>
      <c r="F69" s="16" t="s">
        <v>34</v>
      </c>
      <c r="G69" s="19" t="s">
        <v>824</v>
      </c>
      <c r="H69" s="20">
        <v>21.78</v>
      </c>
      <c r="I69" s="2"/>
      <c r="J69" s="2"/>
      <c r="K69" s="2"/>
      <c r="L69" s="2"/>
      <c r="M69" s="2"/>
      <c r="N69" s="2"/>
      <c r="O69" s="2"/>
      <c r="P69" s="2"/>
      <c r="Q69" s="2">
        <v>1</v>
      </c>
      <c r="R69" s="77">
        <f>'K doplnění'!$D$14</f>
        <v>0</v>
      </c>
      <c r="S69" s="6">
        <f t="shared" si="0"/>
        <v>1.8150000000000002</v>
      </c>
      <c r="T69" s="7">
        <f t="shared" si="1"/>
        <v>0</v>
      </c>
      <c r="U69" s="8">
        <f t="shared" si="2"/>
        <v>0</v>
      </c>
    </row>
    <row r="70" spans="1:21" ht="15">
      <c r="A70" s="27">
        <v>65</v>
      </c>
      <c r="B70" s="1" t="s">
        <v>36</v>
      </c>
      <c r="C70" s="28" t="s">
        <v>169</v>
      </c>
      <c r="D70" s="26" t="s">
        <v>465</v>
      </c>
      <c r="E70" s="15">
        <v>411</v>
      </c>
      <c r="F70" s="16" t="s">
        <v>34</v>
      </c>
      <c r="G70" s="19" t="s">
        <v>824</v>
      </c>
      <c r="H70" s="20">
        <v>14.76</v>
      </c>
      <c r="I70" s="2"/>
      <c r="J70" s="2"/>
      <c r="K70" s="2"/>
      <c r="L70" s="2"/>
      <c r="M70" s="2"/>
      <c r="N70" s="2"/>
      <c r="O70" s="2"/>
      <c r="P70" s="2"/>
      <c r="Q70" s="2">
        <v>1</v>
      </c>
      <c r="R70" s="77">
        <f>'K doplnění'!$D$14</f>
        <v>0</v>
      </c>
      <c r="S70" s="6">
        <f aca="true" t="shared" si="3" ref="S70:S99">((H70*30.4167*I70)+(H70*21*J70)+(H70*4.3452*K70)+(H70*4.3452*L70)+(H70*4.3452*M70)+(H70*N70)+(H70*O70/3)+(H70*P70/6)+(H70*Q70/12))</f>
        <v>1.23</v>
      </c>
      <c r="T70" s="7">
        <f aca="true" t="shared" si="4" ref="T70:T99">S70*R70</f>
        <v>0</v>
      </c>
      <c r="U70" s="8">
        <f aca="true" t="shared" si="5" ref="U70:U99">12*T70</f>
        <v>0</v>
      </c>
    </row>
    <row r="71" spans="1:21" ht="15">
      <c r="A71" s="27">
        <v>66</v>
      </c>
      <c r="B71" s="1" t="s">
        <v>36</v>
      </c>
      <c r="C71" s="28" t="s">
        <v>169</v>
      </c>
      <c r="D71" s="26" t="s">
        <v>464</v>
      </c>
      <c r="E71" s="15" t="s">
        <v>490</v>
      </c>
      <c r="F71" s="16" t="s">
        <v>33</v>
      </c>
      <c r="G71" s="19" t="s">
        <v>824</v>
      </c>
      <c r="H71" s="20">
        <v>2.78</v>
      </c>
      <c r="I71" s="2"/>
      <c r="J71" s="2"/>
      <c r="K71" s="2"/>
      <c r="L71" s="2"/>
      <c r="M71" s="2"/>
      <c r="N71" s="2"/>
      <c r="O71" s="2"/>
      <c r="P71" s="2"/>
      <c r="Q71" s="2">
        <v>1</v>
      </c>
      <c r="R71" s="77">
        <f>'K doplnění'!$D$14</f>
        <v>0</v>
      </c>
      <c r="S71" s="6">
        <f t="shared" si="3"/>
        <v>0.23166666666666666</v>
      </c>
      <c r="T71" s="7">
        <f t="shared" si="4"/>
        <v>0</v>
      </c>
      <c r="U71" s="8">
        <f t="shared" si="5"/>
        <v>0</v>
      </c>
    </row>
    <row r="72" spans="1:21" ht="15">
      <c r="A72" s="27">
        <v>67</v>
      </c>
      <c r="B72" s="1" t="s">
        <v>36</v>
      </c>
      <c r="C72" s="28" t="s">
        <v>169</v>
      </c>
      <c r="D72" s="26" t="s">
        <v>463</v>
      </c>
      <c r="E72" s="15" t="s">
        <v>490</v>
      </c>
      <c r="F72" s="16" t="s">
        <v>33</v>
      </c>
      <c r="G72" s="19" t="s">
        <v>824</v>
      </c>
      <c r="H72" s="20">
        <v>3.16</v>
      </c>
      <c r="I72" s="2"/>
      <c r="J72" s="2"/>
      <c r="K72" s="2"/>
      <c r="L72" s="2"/>
      <c r="M72" s="2"/>
      <c r="N72" s="2"/>
      <c r="O72" s="2"/>
      <c r="P72" s="2"/>
      <c r="Q72" s="2">
        <v>1</v>
      </c>
      <c r="R72" s="77">
        <f>'K doplnění'!$D$14</f>
        <v>0</v>
      </c>
      <c r="S72" s="6">
        <f t="shared" si="3"/>
        <v>0.26333333333333336</v>
      </c>
      <c r="T72" s="7">
        <f t="shared" si="4"/>
        <v>0</v>
      </c>
      <c r="U72" s="8">
        <f t="shared" si="5"/>
        <v>0</v>
      </c>
    </row>
    <row r="73" spans="1:21" ht="15">
      <c r="A73" s="27">
        <v>68</v>
      </c>
      <c r="B73" s="1" t="s">
        <v>36</v>
      </c>
      <c r="C73" s="28" t="s">
        <v>169</v>
      </c>
      <c r="D73" s="26" t="s">
        <v>462</v>
      </c>
      <c r="E73" s="15">
        <v>410</v>
      </c>
      <c r="F73" s="16" t="s">
        <v>34</v>
      </c>
      <c r="G73" s="19" t="s">
        <v>824</v>
      </c>
      <c r="H73" s="20">
        <v>14.76</v>
      </c>
      <c r="I73" s="2"/>
      <c r="J73" s="2"/>
      <c r="K73" s="2"/>
      <c r="L73" s="2"/>
      <c r="M73" s="2"/>
      <c r="N73" s="2"/>
      <c r="O73" s="2"/>
      <c r="P73" s="2"/>
      <c r="Q73" s="2">
        <v>1</v>
      </c>
      <c r="R73" s="77">
        <f>'K doplnění'!$D$14</f>
        <v>0</v>
      </c>
      <c r="S73" s="6">
        <f t="shared" si="3"/>
        <v>1.23</v>
      </c>
      <c r="T73" s="7">
        <f t="shared" si="4"/>
        <v>0</v>
      </c>
      <c r="U73" s="8">
        <f t="shared" si="5"/>
        <v>0</v>
      </c>
    </row>
    <row r="74" spans="1:21" ht="15">
      <c r="A74" s="27">
        <v>69</v>
      </c>
      <c r="B74" s="1" t="s">
        <v>36</v>
      </c>
      <c r="C74" s="28" t="s">
        <v>169</v>
      </c>
      <c r="D74" s="26" t="s">
        <v>461</v>
      </c>
      <c r="E74" s="15">
        <v>409</v>
      </c>
      <c r="F74" s="16" t="s">
        <v>34</v>
      </c>
      <c r="G74" s="19" t="s">
        <v>824</v>
      </c>
      <c r="H74" s="20">
        <v>21.23</v>
      </c>
      <c r="I74" s="2"/>
      <c r="J74" s="2"/>
      <c r="K74" s="2"/>
      <c r="L74" s="2"/>
      <c r="M74" s="2"/>
      <c r="N74" s="2"/>
      <c r="O74" s="2"/>
      <c r="P74" s="2"/>
      <c r="Q74" s="2">
        <v>1</v>
      </c>
      <c r="R74" s="77">
        <f>'K doplnění'!$D$14</f>
        <v>0</v>
      </c>
      <c r="S74" s="6">
        <f t="shared" si="3"/>
        <v>1.7691666666666668</v>
      </c>
      <c r="T74" s="7">
        <f t="shared" si="4"/>
        <v>0</v>
      </c>
      <c r="U74" s="8">
        <f t="shared" si="5"/>
        <v>0</v>
      </c>
    </row>
    <row r="75" spans="1:21" ht="15">
      <c r="A75" s="27">
        <v>70</v>
      </c>
      <c r="B75" s="1" t="s">
        <v>36</v>
      </c>
      <c r="C75" s="28" t="s">
        <v>169</v>
      </c>
      <c r="D75" s="26" t="s">
        <v>460</v>
      </c>
      <c r="E75" s="15">
        <v>408</v>
      </c>
      <c r="F75" s="16" t="s">
        <v>33</v>
      </c>
      <c r="G75" s="19" t="s">
        <v>824</v>
      </c>
      <c r="H75" s="20">
        <v>1.5</v>
      </c>
      <c r="I75" s="2"/>
      <c r="J75" s="2"/>
      <c r="K75" s="2"/>
      <c r="L75" s="2"/>
      <c r="M75" s="2"/>
      <c r="N75" s="2"/>
      <c r="O75" s="2"/>
      <c r="P75" s="2"/>
      <c r="Q75" s="2">
        <v>1</v>
      </c>
      <c r="R75" s="77">
        <f>'K doplnění'!$D$14</f>
        <v>0</v>
      </c>
      <c r="S75" s="6">
        <f t="shared" si="3"/>
        <v>0.125</v>
      </c>
      <c r="T75" s="7">
        <f t="shared" si="4"/>
        <v>0</v>
      </c>
      <c r="U75" s="8">
        <f t="shared" si="5"/>
        <v>0</v>
      </c>
    </row>
    <row r="76" spans="1:21" ht="15">
      <c r="A76" s="27">
        <v>71</v>
      </c>
      <c r="B76" s="1" t="s">
        <v>36</v>
      </c>
      <c r="C76" s="28" t="s">
        <v>169</v>
      </c>
      <c r="D76" s="26" t="s">
        <v>459</v>
      </c>
      <c r="E76" s="15">
        <v>408</v>
      </c>
      <c r="F76" s="16" t="s">
        <v>33</v>
      </c>
      <c r="G76" s="19" t="s">
        <v>824</v>
      </c>
      <c r="H76" s="20">
        <v>2.33</v>
      </c>
      <c r="I76" s="2"/>
      <c r="J76" s="2"/>
      <c r="K76" s="2"/>
      <c r="L76" s="2"/>
      <c r="M76" s="2"/>
      <c r="N76" s="2"/>
      <c r="O76" s="2"/>
      <c r="P76" s="2"/>
      <c r="Q76" s="2">
        <v>1</v>
      </c>
      <c r="R76" s="77">
        <f>'K doplnění'!$D$14</f>
        <v>0</v>
      </c>
      <c r="S76" s="6">
        <f t="shared" si="3"/>
        <v>0.19416666666666668</v>
      </c>
      <c r="T76" s="7">
        <f t="shared" si="4"/>
        <v>0</v>
      </c>
      <c r="U76" s="8">
        <f t="shared" si="5"/>
        <v>0</v>
      </c>
    </row>
    <row r="77" spans="1:21" ht="15">
      <c r="A77" s="27">
        <v>72</v>
      </c>
      <c r="B77" s="1" t="s">
        <v>36</v>
      </c>
      <c r="C77" s="28" t="s">
        <v>169</v>
      </c>
      <c r="D77" s="26" t="s">
        <v>458</v>
      </c>
      <c r="E77" s="15">
        <v>408</v>
      </c>
      <c r="F77" s="16" t="s">
        <v>34</v>
      </c>
      <c r="G77" s="19" t="s">
        <v>824</v>
      </c>
      <c r="H77" s="20">
        <v>8.28</v>
      </c>
      <c r="I77" s="2"/>
      <c r="J77" s="2"/>
      <c r="K77" s="2"/>
      <c r="L77" s="2"/>
      <c r="M77" s="2"/>
      <c r="N77" s="2"/>
      <c r="O77" s="2"/>
      <c r="P77" s="2"/>
      <c r="Q77" s="2">
        <v>1</v>
      </c>
      <c r="R77" s="77">
        <f>'K doplnění'!$D$14</f>
        <v>0</v>
      </c>
      <c r="S77" s="6">
        <f t="shared" si="3"/>
        <v>0.69</v>
      </c>
      <c r="T77" s="7">
        <f t="shared" si="4"/>
        <v>0</v>
      </c>
      <c r="U77" s="8">
        <f t="shared" si="5"/>
        <v>0</v>
      </c>
    </row>
    <row r="78" spans="1:21" ht="15">
      <c r="A78" s="27">
        <v>73</v>
      </c>
      <c r="B78" s="1" t="s">
        <v>36</v>
      </c>
      <c r="C78" s="28" t="s">
        <v>169</v>
      </c>
      <c r="D78" s="26" t="s">
        <v>457</v>
      </c>
      <c r="E78" s="15">
        <v>407</v>
      </c>
      <c r="F78" s="16" t="s">
        <v>33</v>
      </c>
      <c r="G78" s="19" t="s">
        <v>824</v>
      </c>
      <c r="H78" s="20">
        <v>1.5</v>
      </c>
      <c r="I78" s="2"/>
      <c r="J78" s="2"/>
      <c r="K78" s="2"/>
      <c r="L78" s="2"/>
      <c r="M78" s="2"/>
      <c r="N78" s="2"/>
      <c r="O78" s="2"/>
      <c r="P78" s="2"/>
      <c r="Q78" s="2">
        <v>1</v>
      </c>
      <c r="R78" s="77">
        <f>'K doplnění'!$D$14</f>
        <v>0</v>
      </c>
      <c r="S78" s="6">
        <f t="shared" si="3"/>
        <v>0.125</v>
      </c>
      <c r="T78" s="7">
        <f t="shared" si="4"/>
        <v>0</v>
      </c>
      <c r="U78" s="8">
        <f t="shared" si="5"/>
        <v>0</v>
      </c>
    </row>
    <row r="79" spans="1:21" ht="15">
      <c r="A79" s="27">
        <v>74</v>
      </c>
      <c r="B79" s="1" t="s">
        <v>36</v>
      </c>
      <c r="C79" s="28" t="s">
        <v>169</v>
      </c>
      <c r="D79" s="26" t="s">
        <v>456</v>
      </c>
      <c r="E79" s="15">
        <v>407</v>
      </c>
      <c r="F79" s="16" t="s">
        <v>33</v>
      </c>
      <c r="G79" s="19" t="s">
        <v>824</v>
      </c>
      <c r="H79" s="20">
        <v>2.33</v>
      </c>
      <c r="I79" s="2"/>
      <c r="J79" s="2"/>
      <c r="K79" s="2"/>
      <c r="L79" s="2"/>
      <c r="M79" s="2"/>
      <c r="N79" s="2"/>
      <c r="O79" s="2"/>
      <c r="P79" s="2"/>
      <c r="Q79" s="2">
        <v>1</v>
      </c>
      <c r="R79" s="77">
        <f>'K doplnění'!$D$14</f>
        <v>0</v>
      </c>
      <c r="S79" s="6">
        <f t="shared" si="3"/>
        <v>0.19416666666666668</v>
      </c>
      <c r="T79" s="7">
        <f t="shared" si="4"/>
        <v>0</v>
      </c>
      <c r="U79" s="8">
        <f t="shared" si="5"/>
        <v>0</v>
      </c>
    </row>
    <row r="80" spans="1:21" ht="15">
      <c r="A80" s="27">
        <v>75</v>
      </c>
      <c r="B80" s="1" t="s">
        <v>36</v>
      </c>
      <c r="C80" s="28" t="s">
        <v>169</v>
      </c>
      <c r="D80" s="26" t="s">
        <v>455</v>
      </c>
      <c r="E80" s="15">
        <v>407</v>
      </c>
      <c r="F80" s="16" t="s">
        <v>34</v>
      </c>
      <c r="G80" s="19" t="s">
        <v>824</v>
      </c>
      <c r="H80" s="20">
        <v>8.28</v>
      </c>
      <c r="I80" s="2"/>
      <c r="J80" s="2"/>
      <c r="K80" s="2"/>
      <c r="L80" s="2"/>
      <c r="M80" s="2"/>
      <c r="N80" s="2"/>
      <c r="O80" s="2"/>
      <c r="P80" s="2"/>
      <c r="Q80" s="2">
        <v>1</v>
      </c>
      <c r="R80" s="77">
        <f>'K doplnění'!$D$14</f>
        <v>0</v>
      </c>
      <c r="S80" s="6">
        <f t="shared" si="3"/>
        <v>0.69</v>
      </c>
      <c r="T80" s="7">
        <f t="shared" si="4"/>
        <v>0</v>
      </c>
      <c r="U80" s="8">
        <f t="shared" si="5"/>
        <v>0</v>
      </c>
    </row>
    <row r="81" spans="1:21" ht="15">
      <c r="A81" s="27">
        <v>76</v>
      </c>
      <c r="B81" s="1" t="s">
        <v>36</v>
      </c>
      <c r="C81" s="28" t="s">
        <v>169</v>
      </c>
      <c r="D81" s="26" t="s">
        <v>454</v>
      </c>
      <c r="E81" s="15">
        <v>406</v>
      </c>
      <c r="F81" s="17" t="s">
        <v>33</v>
      </c>
      <c r="G81" s="19" t="s">
        <v>824</v>
      </c>
      <c r="H81" s="20">
        <v>1.5</v>
      </c>
      <c r="I81" s="2"/>
      <c r="J81" s="2"/>
      <c r="K81" s="2"/>
      <c r="L81" s="2"/>
      <c r="M81" s="2"/>
      <c r="N81" s="2"/>
      <c r="O81" s="2"/>
      <c r="P81" s="2"/>
      <c r="Q81" s="2">
        <v>1</v>
      </c>
      <c r="R81" s="77">
        <f>'K doplnění'!$D$14</f>
        <v>0</v>
      </c>
      <c r="S81" s="6">
        <f>((H81*30.4167*I81)+(H81*21*J81)+(H81*4.3452*K81)+(H81*4.3452*L81)+(H81*4.3452*M81)+(H81*N81)+(H81*O81/3)+(H81*P81/6)+(H81*Q81/12))</f>
        <v>0.125</v>
      </c>
      <c r="T81" s="7">
        <f t="shared" si="4"/>
        <v>0</v>
      </c>
      <c r="U81" s="8">
        <f t="shared" si="5"/>
        <v>0</v>
      </c>
    </row>
    <row r="82" spans="1:21" ht="15">
      <c r="A82" s="27">
        <v>77</v>
      </c>
      <c r="B82" s="1" t="s">
        <v>36</v>
      </c>
      <c r="C82" s="28" t="s">
        <v>169</v>
      </c>
      <c r="D82" s="26" t="s">
        <v>453</v>
      </c>
      <c r="E82" s="15">
        <v>406</v>
      </c>
      <c r="F82" s="16" t="s">
        <v>33</v>
      </c>
      <c r="G82" s="19" t="s">
        <v>824</v>
      </c>
      <c r="H82" s="20">
        <v>2.33</v>
      </c>
      <c r="I82" s="2"/>
      <c r="J82" s="2"/>
      <c r="K82" s="2"/>
      <c r="L82" s="2"/>
      <c r="M82" s="2"/>
      <c r="N82" s="2"/>
      <c r="O82" s="2"/>
      <c r="P82" s="2"/>
      <c r="Q82" s="2">
        <v>1</v>
      </c>
      <c r="R82" s="77">
        <f>'K doplnění'!$D$14</f>
        <v>0</v>
      </c>
      <c r="S82" s="6">
        <f t="shared" si="3"/>
        <v>0.19416666666666668</v>
      </c>
      <c r="T82" s="7">
        <f t="shared" si="4"/>
        <v>0</v>
      </c>
      <c r="U82" s="8">
        <f t="shared" si="5"/>
        <v>0</v>
      </c>
    </row>
    <row r="83" spans="1:21" ht="15">
      <c r="A83" s="27">
        <v>78</v>
      </c>
      <c r="B83" s="1" t="s">
        <v>36</v>
      </c>
      <c r="C83" s="28" t="s">
        <v>169</v>
      </c>
      <c r="D83" s="26" t="s">
        <v>452</v>
      </c>
      <c r="E83" s="15">
        <v>406</v>
      </c>
      <c r="F83" s="16" t="s">
        <v>34</v>
      </c>
      <c r="G83" s="19" t="s">
        <v>824</v>
      </c>
      <c r="H83" s="20">
        <v>8.28</v>
      </c>
      <c r="I83" s="2"/>
      <c r="J83" s="2"/>
      <c r="K83" s="2"/>
      <c r="L83" s="2"/>
      <c r="M83" s="2"/>
      <c r="N83" s="2"/>
      <c r="O83" s="2"/>
      <c r="P83" s="2"/>
      <c r="Q83" s="2">
        <v>1</v>
      </c>
      <c r="R83" s="77">
        <f>'K doplnění'!$D$14</f>
        <v>0</v>
      </c>
      <c r="S83" s="6">
        <f t="shared" si="3"/>
        <v>0.69</v>
      </c>
      <c r="T83" s="7">
        <f t="shared" si="4"/>
        <v>0</v>
      </c>
      <c r="U83" s="8">
        <f t="shared" si="5"/>
        <v>0</v>
      </c>
    </row>
    <row r="84" spans="1:21" ht="15">
      <c r="A84" s="27">
        <v>79</v>
      </c>
      <c r="B84" s="1" t="s">
        <v>36</v>
      </c>
      <c r="C84" s="28" t="s">
        <v>169</v>
      </c>
      <c r="D84" s="26" t="s">
        <v>451</v>
      </c>
      <c r="E84" s="15">
        <v>405</v>
      </c>
      <c r="F84" s="16" t="s">
        <v>33</v>
      </c>
      <c r="G84" s="19" t="s">
        <v>824</v>
      </c>
      <c r="H84" s="20">
        <v>1.5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77">
        <f>'K doplnění'!$D$14</f>
        <v>0</v>
      </c>
      <c r="S84" s="6">
        <f t="shared" si="3"/>
        <v>0.125</v>
      </c>
      <c r="T84" s="7">
        <f t="shared" si="4"/>
        <v>0</v>
      </c>
      <c r="U84" s="8">
        <f t="shared" si="5"/>
        <v>0</v>
      </c>
    </row>
    <row r="85" spans="1:21" ht="15">
      <c r="A85" s="27">
        <v>80</v>
      </c>
      <c r="B85" s="1" t="s">
        <v>36</v>
      </c>
      <c r="C85" s="28" t="s">
        <v>169</v>
      </c>
      <c r="D85" s="26" t="s">
        <v>450</v>
      </c>
      <c r="E85" s="15">
        <v>405</v>
      </c>
      <c r="F85" s="16" t="s">
        <v>33</v>
      </c>
      <c r="G85" s="19" t="s">
        <v>824</v>
      </c>
      <c r="H85" s="20">
        <v>2.33</v>
      </c>
      <c r="I85" s="2"/>
      <c r="J85" s="2"/>
      <c r="K85" s="2"/>
      <c r="L85" s="2"/>
      <c r="M85" s="2"/>
      <c r="N85" s="2"/>
      <c r="O85" s="2"/>
      <c r="P85" s="2"/>
      <c r="Q85" s="2">
        <v>1</v>
      </c>
      <c r="R85" s="77">
        <f>'K doplnění'!$D$14</f>
        <v>0</v>
      </c>
      <c r="S85" s="6">
        <f t="shared" si="3"/>
        <v>0.19416666666666668</v>
      </c>
      <c r="T85" s="7">
        <f t="shared" si="4"/>
        <v>0</v>
      </c>
      <c r="U85" s="8">
        <f t="shared" si="5"/>
        <v>0</v>
      </c>
    </row>
    <row r="86" spans="1:21" ht="15">
      <c r="A86" s="27">
        <v>81</v>
      </c>
      <c r="B86" s="1" t="s">
        <v>36</v>
      </c>
      <c r="C86" s="28" t="s">
        <v>169</v>
      </c>
      <c r="D86" s="26" t="s">
        <v>449</v>
      </c>
      <c r="E86" s="15">
        <v>405</v>
      </c>
      <c r="F86" s="16" t="s">
        <v>34</v>
      </c>
      <c r="G86" s="19" t="s">
        <v>824</v>
      </c>
      <c r="H86" s="20">
        <v>8.28</v>
      </c>
      <c r="I86" s="2"/>
      <c r="J86" s="2"/>
      <c r="K86" s="2"/>
      <c r="L86" s="2"/>
      <c r="M86" s="2"/>
      <c r="N86" s="2"/>
      <c r="O86" s="2"/>
      <c r="P86" s="2"/>
      <c r="Q86" s="2">
        <v>1</v>
      </c>
      <c r="R86" s="77">
        <f>'K doplnění'!$D$14</f>
        <v>0</v>
      </c>
      <c r="S86" s="6">
        <f t="shared" si="3"/>
        <v>0.69</v>
      </c>
      <c r="T86" s="7">
        <f t="shared" si="4"/>
        <v>0</v>
      </c>
      <c r="U86" s="8">
        <f t="shared" si="5"/>
        <v>0</v>
      </c>
    </row>
    <row r="87" spans="1:21" ht="15">
      <c r="A87" s="27">
        <v>82</v>
      </c>
      <c r="B87" s="1" t="s">
        <v>36</v>
      </c>
      <c r="C87" s="28" t="s">
        <v>169</v>
      </c>
      <c r="D87" s="26" t="s">
        <v>448</v>
      </c>
      <c r="E87" s="15">
        <v>404</v>
      </c>
      <c r="F87" s="16" t="s">
        <v>33</v>
      </c>
      <c r="G87" s="19" t="s">
        <v>824</v>
      </c>
      <c r="H87" s="20">
        <v>1.5</v>
      </c>
      <c r="I87" s="2"/>
      <c r="J87" s="2"/>
      <c r="K87" s="2"/>
      <c r="L87" s="2"/>
      <c r="M87" s="2"/>
      <c r="N87" s="2"/>
      <c r="O87" s="2"/>
      <c r="P87" s="2"/>
      <c r="Q87" s="2">
        <v>1</v>
      </c>
      <c r="R87" s="77">
        <f>'K doplnění'!$D$14</f>
        <v>0</v>
      </c>
      <c r="S87" s="6">
        <f t="shared" si="3"/>
        <v>0.125</v>
      </c>
      <c r="T87" s="7">
        <f t="shared" si="4"/>
        <v>0</v>
      </c>
      <c r="U87" s="8">
        <f t="shared" si="5"/>
        <v>0</v>
      </c>
    </row>
    <row r="88" spans="1:21" ht="15">
      <c r="A88" s="27">
        <v>83</v>
      </c>
      <c r="B88" s="1" t="s">
        <v>36</v>
      </c>
      <c r="C88" s="28" t="s">
        <v>169</v>
      </c>
      <c r="D88" s="26" t="s">
        <v>447</v>
      </c>
      <c r="E88" s="15">
        <v>404</v>
      </c>
      <c r="F88" s="17" t="s">
        <v>33</v>
      </c>
      <c r="G88" s="19" t="s">
        <v>824</v>
      </c>
      <c r="H88" s="20">
        <v>2.33</v>
      </c>
      <c r="I88" s="2"/>
      <c r="J88" s="2"/>
      <c r="K88" s="2"/>
      <c r="L88" s="2"/>
      <c r="M88" s="2"/>
      <c r="N88" s="2"/>
      <c r="O88" s="2"/>
      <c r="P88" s="2"/>
      <c r="Q88" s="2">
        <v>1</v>
      </c>
      <c r="R88" s="77">
        <f>'K doplnění'!$D$14</f>
        <v>0</v>
      </c>
      <c r="S88" s="6">
        <f>((H88*30.4167*I88)+(H88*21*J88)+(H88*4.3452*K88)+(H88*4.3452*L88)+(H88*4.3452*M88)+(H88*N88)+(H88*O88/3)+(H88*P88/6)+(H88*Q88/12))</f>
        <v>0.19416666666666668</v>
      </c>
      <c r="T88" s="7">
        <f t="shared" si="4"/>
        <v>0</v>
      </c>
      <c r="U88" s="8">
        <f t="shared" si="5"/>
        <v>0</v>
      </c>
    </row>
    <row r="89" spans="1:21" ht="15">
      <c r="A89" s="27">
        <v>84</v>
      </c>
      <c r="B89" s="1" t="s">
        <v>36</v>
      </c>
      <c r="C89" s="28" t="s">
        <v>169</v>
      </c>
      <c r="D89" s="26" t="s">
        <v>446</v>
      </c>
      <c r="E89" s="15">
        <v>404</v>
      </c>
      <c r="F89" s="16" t="s">
        <v>34</v>
      </c>
      <c r="G89" s="19" t="s">
        <v>824</v>
      </c>
      <c r="H89" s="20">
        <v>7.62</v>
      </c>
      <c r="I89" s="2"/>
      <c r="J89" s="2"/>
      <c r="K89" s="2"/>
      <c r="L89" s="2"/>
      <c r="M89" s="2"/>
      <c r="N89" s="2"/>
      <c r="O89" s="2"/>
      <c r="P89" s="2"/>
      <c r="Q89" s="2">
        <v>1</v>
      </c>
      <c r="R89" s="77">
        <f>'K doplnění'!$D$14</f>
        <v>0</v>
      </c>
      <c r="S89" s="6">
        <f aca="true" t="shared" si="6" ref="S89:S94">((H89*30.4167*I89)+(H89*21*J89)+(H89*4.3452*K89)+(H89*4.3452*L89)+(H89*4.3452*M89)+(H89*N89)+(H89*O89/3)+(H89*P89/6)+(H89*Q89/12))</f>
        <v>0.635</v>
      </c>
      <c r="T89" s="7">
        <f t="shared" si="4"/>
        <v>0</v>
      </c>
      <c r="U89" s="8">
        <f t="shared" si="5"/>
        <v>0</v>
      </c>
    </row>
    <row r="90" spans="1:21" ht="15">
      <c r="A90" s="27">
        <v>85</v>
      </c>
      <c r="B90" s="1" t="s">
        <v>36</v>
      </c>
      <c r="C90" s="28" t="s">
        <v>169</v>
      </c>
      <c r="D90" s="26" t="s">
        <v>445</v>
      </c>
      <c r="E90" s="15">
        <v>403</v>
      </c>
      <c r="F90" s="16" t="s">
        <v>33</v>
      </c>
      <c r="G90" s="19" t="s">
        <v>824</v>
      </c>
      <c r="H90" s="20">
        <v>1.5</v>
      </c>
      <c r="I90" s="2"/>
      <c r="J90" s="2"/>
      <c r="K90" s="2"/>
      <c r="L90" s="2"/>
      <c r="M90" s="2"/>
      <c r="N90" s="2"/>
      <c r="O90" s="2"/>
      <c r="P90" s="2"/>
      <c r="Q90" s="2">
        <v>1</v>
      </c>
      <c r="R90" s="77">
        <f>'K doplnění'!$D$14</f>
        <v>0</v>
      </c>
      <c r="S90" s="6">
        <f t="shared" si="6"/>
        <v>0.125</v>
      </c>
      <c r="T90" s="7">
        <f t="shared" si="4"/>
        <v>0</v>
      </c>
      <c r="U90" s="8">
        <f t="shared" si="5"/>
        <v>0</v>
      </c>
    </row>
    <row r="91" spans="1:21" ht="15">
      <c r="A91" s="27">
        <v>86</v>
      </c>
      <c r="B91" s="1" t="s">
        <v>36</v>
      </c>
      <c r="C91" s="28" t="s">
        <v>169</v>
      </c>
      <c r="D91" s="26" t="s">
        <v>444</v>
      </c>
      <c r="E91" s="15">
        <v>403</v>
      </c>
      <c r="F91" s="16" t="s">
        <v>33</v>
      </c>
      <c r="G91" s="19" t="s">
        <v>824</v>
      </c>
      <c r="H91" s="20">
        <v>2.33</v>
      </c>
      <c r="I91" s="2"/>
      <c r="J91" s="2"/>
      <c r="K91" s="2"/>
      <c r="L91" s="2"/>
      <c r="M91" s="2"/>
      <c r="N91" s="2"/>
      <c r="O91" s="2"/>
      <c r="P91" s="2"/>
      <c r="Q91" s="2">
        <v>1</v>
      </c>
      <c r="R91" s="77">
        <f>'K doplnění'!$D$14</f>
        <v>0</v>
      </c>
      <c r="S91" s="6">
        <f t="shared" si="6"/>
        <v>0.19416666666666668</v>
      </c>
      <c r="T91" s="7">
        <f t="shared" si="4"/>
        <v>0</v>
      </c>
      <c r="U91" s="8">
        <f t="shared" si="5"/>
        <v>0</v>
      </c>
    </row>
    <row r="92" spans="1:21" ht="15">
      <c r="A92" s="27">
        <v>87</v>
      </c>
      <c r="B92" s="1" t="s">
        <v>36</v>
      </c>
      <c r="C92" s="28" t="s">
        <v>169</v>
      </c>
      <c r="D92" s="26" t="s">
        <v>443</v>
      </c>
      <c r="E92" s="15">
        <v>403</v>
      </c>
      <c r="F92" s="16" t="s">
        <v>34</v>
      </c>
      <c r="G92" s="19" t="s">
        <v>824</v>
      </c>
      <c r="H92" s="20">
        <v>8.28</v>
      </c>
      <c r="I92" s="2"/>
      <c r="J92" s="2"/>
      <c r="K92" s="2"/>
      <c r="L92" s="2"/>
      <c r="M92" s="2"/>
      <c r="N92" s="2"/>
      <c r="O92" s="2"/>
      <c r="P92" s="2"/>
      <c r="Q92" s="2">
        <v>1</v>
      </c>
      <c r="R92" s="77">
        <f>'K doplnění'!$D$14</f>
        <v>0</v>
      </c>
      <c r="S92" s="6">
        <f t="shared" si="6"/>
        <v>0.69</v>
      </c>
      <c r="T92" s="7">
        <f t="shared" si="4"/>
        <v>0</v>
      </c>
      <c r="U92" s="8">
        <f t="shared" si="5"/>
        <v>0</v>
      </c>
    </row>
    <row r="93" spans="1:21" ht="15">
      <c r="A93" s="27">
        <v>88</v>
      </c>
      <c r="B93" s="1" t="s">
        <v>36</v>
      </c>
      <c r="C93" s="28" t="s">
        <v>169</v>
      </c>
      <c r="D93" s="26" t="s">
        <v>442</v>
      </c>
      <c r="E93" s="15">
        <v>402</v>
      </c>
      <c r="F93" s="16" t="s">
        <v>33</v>
      </c>
      <c r="G93" s="19" t="s">
        <v>824</v>
      </c>
      <c r="H93" s="20">
        <v>1.5</v>
      </c>
      <c r="I93" s="2"/>
      <c r="J93" s="2"/>
      <c r="K93" s="2"/>
      <c r="L93" s="2"/>
      <c r="M93" s="2"/>
      <c r="N93" s="2"/>
      <c r="O93" s="2"/>
      <c r="P93" s="2"/>
      <c r="Q93" s="2">
        <v>1</v>
      </c>
      <c r="R93" s="77">
        <f>'K doplnění'!$D$14</f>
        <v>0</v>
      </c>
      <c r="S93" s="6">
        <f t="shared" si="6"/>
        <v>0.125</v>
      </c>
      <c r="T93" s="7">
        <f t="shared" si="4"/>
        <v>0</v>
      </c>
      <c r="U93" s="8">
        <f t="shared" si="5"/>
        <v>0</v>
      </c>
    </row>
    <row r="94" spans="1:21" ht="15">
      <c r="A94" s="27">
        <v>89</v>
      </c>
      <c r="B94" s="1" t="s">
        <v>36</v>
      </c>
      <c r="C94" s="28" t="s">
        <v>169</v>
      </c>
      <c r="D94" s="26" t="s">
        <v>441</v>
      </c>
      <c r="E94" s="15">
        <v>402</v>
      </c>
      <c r="F94" s="16" t="s">
        <v>33</v>
      </c>
      <c r="G94" s="19" t="s">
        <v>824</v>
      </c>
      <c r="H94" s="20">
        <v>2.33</v>
      </c>
      <c r="I94" s="2"/>
      <c r="J94" s="2"/>
      <c r="K94" s="2"/>
      <c r="L94" s="2"/>
      <c r="M94" s="2"/>
      <c r="N94" s="2"/>
      <c r="O94" s="2"/>
      <c r="P94" s="2"/>
      <c r="Q94" s="2">
        <v>1</v>
      </c>
      <c r="R94" s="77">
        <f>'K doplnění'!$D$14</f>
        <v>0</v>
      </c>
      <c r="S94" s="6">
        <f t="shared" si="6"/>
        <v>0.19416666666666668</v>
      </c>
      <c r="T94" s="7">
        <f t="shared" si="4"/>
        <v>0</v>
      </c>
      <c r="U94" s="8">
        <f t="shared" si="5"/>
        <v>0</v>
      </c>
    </row>
    <row r="95" spans="1:21" ht="15">
      <c r="A95" s="27">
        <v>90</v>
      </c>
      <c r="B95" s="1" t="s">
        <v>36</v>
      </c>
      <c r="C95" s="28" t="s">
        <v>169</v>
      </c>
      <c r="D95" s="26" t="s">
        <v>440</v>
      </c>
      <c r="E95" s="15">
        <v>402</v>
      </c>
      <c r="F95" s="17" t="s">
        <v>34</v>
      </c>
      <c r="G95" s="19" t="s">
        <v>824</v>
      </c>
      <c r="H95" s="20">
        <v>8.28</v>
      </c>
      <c r="I95" s="2"/>
      <c r="J95" s="2"/>
      <c r="K95" s="2"/>
      <c r="L95" s="2"/>
      <c r="M95" s="2"/>
      <c r="N95" s="2"/>
      <c r="O95" s="2"/>
      <c r="P95" s="2"/>
      <c r="Q95" s="2">
        <v>1</v>
      </c>
      <c r="R95" s="77">
        <f>'K doplnění'!$D$14</f>
        <v>0</v>
      </c>
      <c r="S95" s="6">
        <f>((H95*30.4167*I95)+(H95*21*J95)+(H95*4.3452*K95)+(H95*4.3452*L95)+(H95*4.3452*M95)+(H95*N95)+(H95*O95/3)+(H95*P95/6)+(H95*Q95/12))</f>
        <v>0.69</v>
      </c>
      <c r="T95" s="7">
        <f t="shared" si="4"/>
        <v>0</v>
      </c>
      <c r="U95" s="8">
        <f t="shared" si="5"/>
        <v>0</v>
      </c>
    </row>
    <row r="96" spans="1:21" ht="15">
      <c r="A96" s="27">
        <v>91</v>
      </c>
      <c r="B96" s="1" t="s">
        <v>36</v>
      </c>
      <c r="C96" s="28" t="s">
        <v>169</v>
      </c>
      <c r="D96" s="26" t="s">
        <v>439</v>
      </c>
      <c r="E96" s="15">
        <v>401</v>
      </c>
      <c r="F96" s="16" t="s">
        <v>33</v>
      </c>
      <c r="G96" s="19" t="s">
        <v>824</v>
      </c>
      <c r="H96" s="20">
        <v>1.5</v>
      </c>
      <c r="I96" s="2"/>
      <c r="J96" s="2"/>
      <c r="K96" s="2"/>
      <c r="L96" s="2"/>
      <c r="M96" s="2"/>
      <c r="N96" s="2"/>
      <c r="O96" s="2"/>
      <c r="P96" s="2"/>
      <c r="Q96" s="2">
        <v>1</v>
      </c>
      <c r="R96" s="77">
        <f>'K doplnění'!$D$14</f>
        <v>0</v>
      </c>
      <c r="S96" s="6">
        <f t="shared" si="3"/>
        <v>0.125</v>
      </c>
      <c r="T96" s="7">
        <f t="shared" si="4"/>
        <v>0</v>
      </c>
      <c r="U96" s="8">
        <f t="shared" si="5"/>
        <v>0</v>
      </c>
    </row>
    <row r="97" spans="1:21" ht="15">
      <c r="A97" s="27">
        <v>92</v>
      </c>
      <c r="B97" s="1" t="s">
        <v>36</v>
      </c>
      <c r="C97" s="28" t="s">
        <v>169</v>
      </c>
      <c r="D97" s="26" t="s">
        <v>438</v>
      </c>
      <c r="E97" s="15">
        <v>401</v>
      </c>
      <c r="F97" s="16" t="s">
        <v>33</v>
      </c>
      <c r="G97" s="19" t="s">
        <v>824</v>
      </c>
      <c r="H97" s="20">
        <v>2.33</v>
      </c>
      <c r="I97" s="2"/>
      <c r="J97" s="2"/>
      <c r="K97" s="2"/>
      <c r="L97" s="2"/>
      <c r="M97" s="2"/>
      <c r="N97" s="2"/>
      <c r="O97" s="2"/>
      <c r="P97" s="2"/>
      <c r="Q97" s="2">
        <v>1</v>
      </c>
      <c r="R97" s="77">
        <f>'K doplnění'!$D$14</f>
        <v>0</v>
      </c>
      <c r="S97" s="6">
        <f t="shared" si="3"/>
        <v>0.19416666666666668</v>
      </c>
      <c r="T97" s="7">
        <f t="shared" si="4"/>
        <v>0</v>
      </c>
      <c r="U97" s="8">
        <f t="shared" si="5"/>
        <v>0</v>
      </c>
    </row>
    <row r="98" spans="1:21" ht="15">
      <c r="A98" s="27">
        <v>93</v>
      </c>
      <c r="B98" s="1" t="s">
        <v>36</v>
      </c>
      <c r="C98" s="28" t="s">
        <v>169</v>
      </c>
      <c r="D98" s="26" t="s">
        <v>437</v>
      </c>
      <c r="E98" s="15">
        <v>401</v>
      </c>
      <c r="F98" s="16" t="s">
        <v>34</v>
      </c>
      <c r="G98" s="19" t="s">
        <v>824</v>
      </c>
      <c r="H98" s="20">
        <v>8.28</v>
      </c>
      <c r="I98" s="2"/>
      <c r="J98" s="2"/>
      <c r="K98" s="2"/>
      <c r="L98" s="2"/>
      <c r="M98" s="2"/>
      <c r="N98" s="2"/>
      <c r="O98" s="2"/>
      <c r="P98" s="2"/>
      <c r="Q98" s="2">
        <v>1</v>
      </c>
      <c r="R98" s="77">
        <f>'K doplnění'!$D$14</f>
        <v>0</v>
      </c>
      <c r="S98" s="6">
        <f t="shared" si="3"/>
        <v>0.69</v>
      </c>
      <c r="T98" s="7">
        <f t="shared" si="4"/>
        <v>0</v>
      </c>
      <c r="U98" s="8">
        <f t="shared" si="5"/>
        <v>0</v>
      </c>
    </row>
    <row r="99" spans="1:21" ht="15">
      <c r="A99" s="106">
        <v>94</v>
      </c>
      <c r="B99" s="1" t="s">
        <v>36</v>
      </c>
      <c r="C99" s="1" t="s">
        <v>169</v>
      </c>
      <c r="D99" s="26" t="s">
        <v>436</v>
      </c>
      <c r="E99" s="15" t="s">
        <v>164</v>
      </c>
      <c r="F99" s="16" t="s">
        <v>33</v>
      </c>
      <c r="G99" s="19" t="s">
        <v>30</v>
      </c>
      <c r="H99" s="20">
        <v>12.41</v>
      </c>
      <c r="I99" s="2"/>
      <c r="J99" s="2">
        <v>1</v>
      </c>
      <c r="K99" s="2"/>
      <c r="L99" s="2"/>
      <c r="M99" s="2"/>
      <c r="N99" s="2">
        <v>1</v>
      </c>
      <c r="O99" s="2"/>
      <c r="P99" s="2">
        <v>1</v>
      </c>
      <c r="Q99" s="2"/>
      <c r="R99" s="107">
        <f>'K doplnění'!$D$10</f>
        <v>0</v>
      </c>
      <c r="S99" s="6">
        <f t="shared" si="3"/>
        <v>275.08833333333337</v>
      </c>
      <c r="T99" s="7">
        <f t="shared" si="4"/>
        <v>0</v>
      </c>
      <c r="U99" s="8">
        <f t="shared" si="5"/>
        <v>0</v>
      </c>
    </row>
    <row r="100" spans="1:21" ht="15.75" thickBot="1">
      <c r="A100" s="27"/>
      <c r="B100" s="97"/>
      <c r="C100" s="28"/>
      <c r="D100" s="98"/>
      <c r="E100" s="99"/>
      <c r="F100" s="100"/>
      <c r="G100" s="31"/>
      <c r="H100" s="101"/>
      <c r="I100" s="102"/>
      <c r="J100" s="102"/>
      <c r="K100" s="102"/>
      <c r="L100" s="102"/>
      <c r="M100" s="102"/>
      <c r="N100" s="102"/>
      <c r="O100" s="102"/>
      <c r="P100" s="102"/>
      <c r="Q100" s="102"/>
      <c r="R100" s="96"/>
      <c r="S100" s="103"/>
      <c r="T100" s="104"/>
      <c r="U100" s="105"/>
    </row>
    <row r="101" spans="1:21" ht="15.75" thickBot="1">
      <c r="A101" s="182" t="s">
        <v>854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4"/>
      <c r="U101" s="24">
        <f>SUM(U6:U100)</f>
        <v>0</v>
      </c>
    </row>
  </sheetData>
  <sheetProtection algorithmName="SHA-512" hashValue="YtBSJSvbSsfJlvqogebgyPkHeEenUmmeyEES0SPU99iCVGstBnTr8vt0QWnO+CJjMc666VQOVUD/oueTLMb69g==" saltValue="w9x5RctxnyGZExYYm1dCpw==" spinCount="100000" sheet="1" objects="1" scenarios="1"/>
  <mergeCells count="21">
    <mergeCell ref="A3:A5"/>
    <mergeCell ref="B3:B5"/>
    <mergeCell ref="C3:C5"/>
    <mergeCell ref="D3:D5"/>
    <mergeCell ref="E3:E5"/>
    <mergeCell ref="A101:T101"/>
    <mergeCell ref="S3:S5"/>
    <mergeCell ref="U3:U5"/>
    <mergeCell ref="I4:J4"/>
    <mergeCell ref="K4:L4"/>
    <mergeCell ref="M4:M5"/>
    <mergeCell ref="N4:N5"/>
    <mergeCell ref="O4:O5"/>
    <mergeCell ref="P4:P5"/>
    <mergeCell ref="Q4:Q5"/>
    <mergeCell ref="T3:T5"/>
    <mergeCell ref="F3:F5"/>
    <mergeCell ref="G3:G5"/>
    <mergeCell ref="H3:H5"/>
    <mergeCell ref="I3:Q3"/>
    <mergeCell ref="R3:R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Header>&amp;LZápadočeská univerzita v Plzni&amp;RPříloha 2 a</oddHeader>
    <oddFooter>&amp;CZápadočeská univerzita v Plzni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1"/>
  <sheetViews>
    <sheetView workbookViewId="0" topLeftCell="A70">
      <selection activeCell="G42" sqref="G42"/>
    </sheetView>
  </sheetViews>
  <sheetFormatPr defaultColWidth="9.140625" defaultRowHeight="15"/>
  <cols>
    <col min="5" max="5" width="18.28125" style="0" bestFit="1" customWidth="1"/>
    <col min="18" max="18" width="10.00390625" style="0" customWidth="1"/>
    <col min="19" max="19" width="9.7109375" style="0" bestFit="1" customWidth="1"/>
    <col min="20" max="20" width="12.140625" style="0" customWidth="1"/>
    <col min="21" max="21" width="11.7109375" style="0" customWidth="1"/>
  </cols>
  <sheetData>
    <row r="1" spans="1:21" ht="21">
      <c r="A1" s="56" t="s">
        <v>173</v>
      </c>
      <c r="B1" s="56"/>
      <c r="C1" s="56"/>
      <c r="D1" s="56"/>
      <c r="E1" s="56"/>
      <c r="F1" s="56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ht="15.75" thickBot="1">
      <c r="A2" t="s">
        <v>855</v>
      </c>
    </row>
    <row r="3" spans="1:21" ht="15">
      <c r="A3" s="166" t="s">
        <v>20</v>
      </c>
      <c r="B3" s="169" t="s">
        <v>24</v>
      </c>
      <c r="C3" s="158" t="s">
        <v>0</v>
      </c>
      <c r="D3" s="175" t="s">
        <v>53</v>
      </c>
      <c r="E3" s="158" t="s">
        <v>1</v>
      </c>
      <c r="F3" s="158" t="s">
        <v>2</v>
      </c>
      <c r="G3" s="158" t="s">
        <v>3</v>
      </c>
      <c r="H3" s="158" t="s">
        <v>4</v>
      </c>
      <c r="I3" s="158" t="s">
        <v>5</v>
      </c>
      <c r="J3" s="158"/>
      <c r="K3" s="158"/>
      <c r="L3" s="158"/>
      <c r="M3" s="158"/>
      <c r="N3" s="158"/>
      <c r="O3" s="158"/>
      <c r="P3" s="158"/>
      <c r="Q3" s="159"/>
      <c r="R3" s="158" t="s">
        <v>6</v>
      </c>
      <c r="S3" s="158" t="s">
        <v>7</v>
      </c>
      <c r="T3" s="158" t="s">
        <v>8</v>
      </c>
      <c r="U3" s="148" t="s">
        <v>22</v>
      </c>
    </row>
    <row r="4" spans="1:21" ht="15">
      <c r="A4" s="167"/>
      <c r="B4" s="170"/>
      <c r="C4" s="152"/>
      <c r="D4" s="178"/>
      <c r="E4" s="152"/>
      <c r="F4" s="152"/>
      <c r="G4" s="152"/>
      <c r="H4" s="152"/>
      <c r="I4" s="151" t="s">
        <v>9</v>
      </c>
      <c r="J4" s="151"/>
      <c r="K4" s="151" t="s">
        <v>10</v>
      </c>
      <c r="L4" s="151"/>
      <c r="M4" s="152" t="s">
        <v>11</v>
      </c>
      <c r="N4" s="152" t="s">
        <v>12</v>
      </c>
      <c r="O4" s="154" t="s">
        <v>13</v>
      </c>
      <c r="P4" s="154" t="s">
        <v>18</v>
      </c>
      <c r="Q4" s="156" t="s">
        <v>23</v>
      </c>
      <c r="R4" s="152"/>
      <c r="S4" s="152"/>
      <c r="T4" s="152"/>
      <c r="U4" s="149"/>
    </row>
    <row r="5" spans="1:21" ht="15.75" thickBot="1">
      <c r="A5" s="168"/>
      <c r="B5" s="171"/>
      <c r="C5" s="153"/>
      <c r="D5" s="179"/>
      <c r="E5" s="153"/>
      <c r="F5" s="153"/>
      <c r="G5" s="153"/>
      <c r="H5" s="153"/>
      <c r="I5" s="52" t="s">
        <v>14</v>
      </c>
      <c r="J5" s="52" t="s">
        <v>15</v>
      </c>
      <c r="K5" s="53" t="s">
        <v>16</v>
      </c>
      <c r="L5" s="53" t="s">
        <v>17</v>
      </c>
      <c r="M5" s="153"/>
      <c r="N5" s="153"/>
      <c r="O5" s="155"/>
      <c r="P5" s="155"/>
      <c r="Q5" s="157"/>
      <c r="R5" s="153"/>
      <c r="S5" s="153"/>
      <c r="T5" s="153"/>
      <c r="U5" s="150"/>
    </row>
    <row r="6" spans="1:21" ht="15">
      <c r="A6" s="27">
        <v>1</v>
      </c>
      <c r="B6" s="28" t="s">
        <v>36</v>
      </c>
      <c r="C6" s="28" t="s">
        <v>282</v>
      </c>
      <c r="D6" s="29" t="s">
        <v>502</v>
      </c>
      <c r="E6" s="30" t="s">
        <v>813</v>
      </c>
      <c r="F6" s="36" t="s">
        <v>33</v>
      </c>
      <c r="G6" s="31" t="s">
        <v>29</v>
      </c>
      <c r="H6" s="32">
        <v>17.55</v>
      </c>
      <c r="I6" s="21"/>
      <c r="J6" s="21">
        <v>1</v>
      </c>
      <c r="K6" s="21"/>
      <c r="L6" s="21"/>
      <c r="M6" s="21">
        <v>1</v>
      </c>
      <c r="N6" s="21"/>
      <c r="O6" s="21"/>
      <c r="P6" s="21"/>
      <c r="Q6" s="21">
        <v>1</v>
      </c>
      <c r="R6" s="76">
        <f>'K doplnění'!$D$7</f>
        <v>0</v>
      </c>
      <c r="S6" s="33">
        <f aca="true" t="shared" si="0" ref="S6:S69">((H6*30.4167*I6)+(H6*21*J6)+(H6*4.3452*K6)+(H6*4.3452*L6)+(H6*4.3452*M6)+(H6*N6)+(H6*O6/3)+(H6*P6/6)+(H6*Q6/12))</f>
        <v>446.27076</v>
      </c>
      <c r="T6" s="34">
        <f aca="true" t="shared" si="1" ref="T6:T69">S6*R6</f>
        <v>0</v>
      </c>
      <c r="U6" s="35">
        <f aca="true" t="shared" si="2" ref="U6:U69">12*T6</f>
        <v>0</v>
      </c>
    </row>
    <row r="7" spans="1:21" ht="15">
      <c r="A7" s="27">
        <v>2</v>
      </c>
      <c r="B7" s="1" t="s">
        <v>36</v>
      </c>
      <c r="C7" s="28" t="s">
        <v>282</v>
      </c>
      <c r="D7" s="29" t="s">
        <v>503</v>
      </c>
      <c r="E7" s="15" t="s">
        <v>32</v>
      </c>
      <c r="F7" s="16" t="s">
        <v>33</v>
      </c>
      <c r="G7" s="31" t="s">
        <v>29</v>
      </c>
      <c r="H7" s="20">
        <v>46.05</v>
      </c>
      <c r="I7" s="2"/>
      <c r="J7" s="2">
        <v>1</v>
      </c>
      <c r="K7" s="2"/>
      <c r="L7" s="2"/>
      <c r="M7" s="2">
        <v>1</v>
      </c>
      <c r="N7" s="2"/>
      <c r="O7" s="2"/>
      <c r="P7" s="2"/>
      <c r="Q7" s="21">
        <v>1</v>
      </c>
      <c r="R7" s="76">
        <f>'K doplnění'!$D$7</f>
        <v>0</v>
      </c>
      <c r="S7" s="6">
        <f t="shared" si="0"/>
        <v>1170.98396</v>
      </c>
      <c r="T7" s="7">
        <f t="shared" si="1"/>
        <v>0</v>
      </c>
      <c r="U7" s="8">
        <f t="shared" si="2"/>
        <v>0</v>
      </c>
    </row>
    <row r="8" spans="1:21" ht="15">
      <c r="A8" s="27">
        <v>3</v>
      </c>
      <c r="B8" s="1" t="s">
        <v>36</v>
      </c>
      <c r="C8" s="28" t="s">
        <v>282</v>
      </c>
      <c r="D8" s="29" t="s">
        <v>518</v>
      </c>
      <c r="E8" s="15" t="s">
        <v>32</v>
      </c>
      <c r="F8" s="16" t="s">
        <v>33</v>
      </c>
      <c r="G8" s="31" t="s">
        <v>29</v>
      </c>
      <c r="H8" s="20">
        <v>11.97</v>
      </c>
      <c r="I8" s="2"/>
      <c r="J8" s="2">
        <v>1</v>
      </c>
      <c r="K8" s="2"/>
      <c r="L8" s="2"/>
      <c r="M8" s="2">
        <v>1</v>
      </c>
      <c r="N8" s="2"/>
      <c r="O8" s="2"/>
      <c r="P8" s="2"/>
      <c r="Q8" s="21">
        <v>1</v>
      </c>
      <c r="R8" s="76">
        <f>'K doplnění'!$D$7</f>
        <v>0</v>
      </c>
      <c r="S8" s="6">
        <f t="shared" si="0"/>
        <v>304.379544</v>
      </c>
      <c r="T8" s="7">
        <f t="shared" si="1"/>
        <v>0</v>
      </c>
      <c r="U8" s="8">
        <f t="shared" si="2"/>
        <v>0</v>
      </c>
    </row>
    <row r="9" spans="1:21" ht="15">
      <c r="A9" s="27">
        <v>4</v>
      </c>
      <c r="B9" s="1" t="s">
        <v>36</v>
      </c>
      <c r="C9" s="28" t="s">
        <v>282</v>
      </c>
      <c r="D9" s="29" t="s">
        <v>519</v>
      </c>
      <c r="E9" s="15" t="s">
        <v>813</v>
      </c>
      <c r="F9" s="16" t="s">
        <v>33</v>
      </c>
      <c r="G9" s="31" t="s">
        <v>29</v>
      </c>
      <c r="H9" s="20">
        <v>17.55</v>
      </c>
      <c r="I9" s="2"/>
      <c r="J9" s="2">
        <v>1</v>
      </c>
      <c r="K9" s="2"/>
      <c r="L9" s="2"/>
      <c r="M9" s="2">
        <v>1</v>
      </c>
      <c r="N9" s="2"/>
      <c r="O9" s="2"/>
      <c r="P9" s="2"/>
      <c r="Q9" s="21">
        <v>1</v>
      </c>
      <c r="R9" s="76">
        <f>'K doplnění'!$D$7</f>
        <v>0</v>
      </c>
      <c r="S9" s="6">
        <f t="shared" si="0"/>
        <v>446.27076</v>
      </c>
      <c r="T9" s="7">
        <f t="shared" si="1"/>
        <v>0</v>
      </c>
      <c r="U9" s="8">
        <f t="shared" si="2"/>
        <v>0</v>
      </c>
    </row>
    <row r="10" spans="1:21" ht="15">
      <c r="A10" s="27">
        <v>5</v>
      </c>
      <c r="B10" s="1" t="s">
        <v>36</v>
      </c>
      <c r="C10" s="28" t="s">
        <v>282</v>
      </c>
      <c r="D10" s="29" t="s">
        <v>520</v>
      </c>
      <c r="E10" s="15" t="s">
        <v>32</v>
      </c>
      <c r="F10" s="16" t="s">
        <v>33</v>
      </c>
      <c r="G10" s="31" t="s">
        <v>29</v>
      </c>
      <c r="H10" s="20">
        <v>46.05</v>
      </c>
      <c r="I10" s="2"/>
      <c r="J10" s="2">
        <v>1</v>
      </c>
      <c r="K10" s="2"/>
      <c r="L10" s="2"/>
      <c r="M10" s="2">
        <v>1</v>
      </c>
      <c r="N10" s="2"/>
      <c r="O10" s="2"/>
      <c r="P10" s="2"/>
      <c r="Q10" s="21">
        <v>1</v>
      </c>
      <c r="R10" s="76">
        <f>'K doplnění'!$D$7</f>
        <v>0</v>
      </c>
      <c r="S10" s="6">
        <f t="shared" si="0"/>
        <v>1170.98396</v>
      </c>
      <c r="T10" s="7">
        <f t="shared" si="1"/>
        <v>0</v>
      </c>
      <c r="U10" s="8">
        <f t="shared" si="2"/>
        <v>0</v>
      </c>
    </row>
    <row r="11" spans="1:21" ht="15">
      <c r="A11" s="27">
        <v>6</v>
      </c>
      <c r="B11" s="1" t="s">
        <v>36</v>
      </c>
      <c r="C11" s="28" t="s">
        <v>282</v>
      </c>
      <c r="D11" s="26" t="s">
        <v>521</v>
      </c>
      <c r="E11" s="15">
        <v>536</v>
      </c>
      <c r="F11" s="16" t="s">
        <v>33</v>
      </c>
      <c r="G11" s="19" t="s">
        <v>824</v>
      </c>
      <c r="H11" s="20">
        <v>1.5</v>
      </c>
      <c r="I11" s="2"/>
      <c r="J11" s="2"/>
      <c r="K11" s="2"/>
      <c r="L11" s="2"/>
      <c r="M11" s="2"/>
      <c r="N11" s="2"/>
      <c r="O11" s="2"/>
      <c r="P11" s="2"/>
      <c r="Q11" s="2">
        <v>1</v>
      </c>
      <c r="R11" s="76">
        <f>'K doplnění'!$D$14</f>
        <v>0</v>
      </c>
      <c r="S11" s="6">
        <f t="shared" si="0"/>
        <v>0.125</v>
      </c>
      <c r="T11" s="7">
        <f t="shared" si="1"/>
        <v>0</v>
      </c>
      <c r="U11" s="8">
        <f t="shared" si="2"/>
        <v>0</v>
      </c>
    </row>
    <row r="12" spans="1:21" ht="15">
      <c r="A12" s="27">
        <v>7</v>
      </c>
      <c r="B12" s="1" t="s">
        <v>36</v>
      </c>
      <c r="C12" s="28" t="s">
        <v>282</v>
      </c>
      <c r="D12" s="26" t="s">
        <v>522</v>
      </c>
      <c r="E12" s="15">
        <v>536</v>
      </c>
      <c r="F12" s="16" t="s">
        <v>33</v>
      </c>
      <c r="G12" s="19" t="s">
        <v>824</v>
      </c>
      <c r="H12" s="20">
        <v>2.33</v>
      </c>
      <c r="I12" s="2"/>
      <c r="J12" s="2"/>
      <c r="K12" s="2"/>
      <c r="L12" s="2"/>
      <c r="M12" s="2"/>
      <c r="N12" s="2"/>
      <c r="O12" s="2"/>
      <c r="P12" s="2"/>
      <c r="Q12" s="2">
        <v>1</v>
      </c>
      <c r="R12" s="76">
        <f>'K doplnění'!$D$14</f>
        <v>0</v>
      </c>
      <c r="S12" s="6">
        <f t="shared" si="0"/>
        <v>0.19416666666666668</v>
      </c>
      <c r="T12" s="7">
        <f t="shared" si="1"/>
        <v>0</v>
      </c>
      <c r="U12" s="8">
        <f t="shared" si="2"/>
        <v>0</v>
      </c>
    </row>
    <row r="13" spans="1:21" ht="15">
      <c r="A13" s="27">
        <v>8</v>
      </c>
      <c r="B13" s="1" t="s">
        <v>36</v>
      </c>
      <c r="C13" s="28" t="s">
        <v>282</v>
      </c>
      <c r="D13" s="26" t="s">
        <v>523</v>
      </c>
      <c r="E13" s="15">
        <v>536</v>
      </c>
      <c r="F13" s="16" t="s">
        <v>34</v>
      </c>
      <c r="G13" s="19" t="s">
        <v>824</v>
      </c>
      <c r="H13" s="20">
        <v>8.28</v>
      </c>
      <c r="I13" s="2"/>
      <c r="J13" s="2"/>
      <c r="K13" s="2"/>
      <c r="L13" s="2"/>
      <c r="M13" s="2"/>
      <c r="N13" s="2"/>
      <c r="O13" s="2"/>
      <c r="P13" s="2"/>
      <c r="Q13" s="2">
        <v>1</v>
      </c>
      <c r="R13" s="76">
        <f>'K doplnění'!$D$14</f>
        <v>0</v>
      </c>
      <c r="S13" s="6">
        <f t="shared" si="0"/>
        <v>0.69</v>
      </c>
      <c r="T13" s="7">
        <f t="shared" si="1"/>
        <v>0</v>
      </c>
      <c r="U13" s="8">
        <f t="shared" si="2"/>
        <v>0</v>
      </c>
    </row>
    <row r="14" spans="1:21" ht="15">
      <c r="A14" s="27">
        <v>9</v>
      </c>
      <c r="B14" s="1" t="s">
        <v>36</v>
      </c>
      <c r="C14" s="28" t="s">
        <v>282</v>
      </c>
      <c r="D14" s="26" t="s">
        <v>524</v>
      </c>
      <c r="E14" s="15">
        <v>535</v>
      </c>
      <c r="F14" s="16" t="s">
        <v>33</v>
      </c>
      <c r="G14" s="19" t="s">
        <v>824</v>
      </c>
      <c r="H14" s="20">
        <v>1.5</v>
      </c>
      <c r="I14" s="2"/>
      <c r="J14" s="2"/>
      <c r="K14" s="2"/>
      <c r="L14" s="2"/>
      <c r="M14" s="2"/>
      <c r="N14" s="2"/>
      <c r="O14" s="2"/>
      <c r="P14" s="2"/>
      <c r="Q14" s="2">
        <v>1</v>
      </c>
      <c r="R14" s="76">
        <f>'K doplnění'!$D$14</f>
        <v>0</v>
      </c>
      <c r="S14" s="6">
        <f t="shared" si="0"/>
        <v>0.125</v>
      </c>
      <c r="T14" s="7">
        <f t="shared" si="1"/>
        <v>0</v>
      </c>
      <c r="U14" s="8">
        <f t="shared" si="2"/>
        <v>0</v>
      </c>
    </row>
    <row r="15" spans="1:21" ht="15">
      <c r="A15" s="27">
        <v>10</v>
      </c>
      <c r="B15" s="1" t="s">
        <v>36</v>
      </c>
      <c r="C15" s="28" t="s">
        <v>282</v>
      </c>
      <c r="D15" s="26" t="s">
        <v>525</v>
      </c>
      <c r="E15" s="15">
        <v>535</v>
      </c>
      <c r="F15" s="16" t="s">
        <v>33</v>
      </c>
      <c r="G15" s="19" t="s">
        <v>824</v>
      </c>
      <c r="H15" s="20">
        <v>2.33</v>
      </c>
      <c r="I15" s="2"/>
      <c r="J15" s="2"/>
      <c r="K15" s="2"/>
      <c r="L15" s="2"/>
      <c r="M15" s="2"/>
      <c r="N15" s="2"/>
      <c r="O15" s="2"/>
      <c r="P15" s="2"/>
      <c r="Q15" s="2">
        <v>1</v>
      </c>
      <c r="R15" s="76">
        <f>'K doplnění'!$D$14</f>
        <v>0</v>
      </c>
      <c r="S15" s="6">
        <f t="shared" si="0"/>
        <v>0.19416666666666668</v>
      </c>
      <c r="T15" s="7">
        <f t="shared" si="1"/>
        <v>0</v>
      </c>
      <c r="U15" s="8">
        <f t="shared" si="2"/>
        <v>0</v>
      </c>
    </row>
    <row r="16" spans="1:21" ht="15">
      <c r="A16" s="27">
        <v>11</v>
      </c>
      <c r="B16" s="1" t="s">
        <v>36</v>
      </c>
      <c r="C16" s="28" t="s">
        <v>282</v>
      </c>
      <c r="D16" s="26" t="s">
        <v>526</v>
      </c>
      <c r="E16" s="15">
        <v>535</v>
      </c>
      <c r="F16" s="16" t="s">
        <v>34</v>
      </c>
      <c r="G16" s="19" t="s">
        <v>824</v>
      </c>
      <c r="H16" s="20">
        <v>8.28</v>
      </c>
      <c r="I16" s="2"/>
      <c r="J16" s="2"/>
      <c r="K16" s="2"/>
      <c r="L16" s="2"/>
      <c r="M16" s="2"/>
      <c r="N16" s="2"/>
      <c r="O16" s="2"/>
      <c r="P16" s="2"/>
      <c r="Q16" s="2">
        <v>1</v>
      </c>
      <c r="R16" s="76">
        <f>'K doplnění'!$D$14</f>
        <v>0</v>
      </c>
      <c r="S16" s="6">
        <f t="shared" si="0"/>
        <v>0.69</v>
      </c>
      <c r="T16" s="7">
        <f t="shared" si="1"/>
        <v>0</v>
      </c>
      <c r="U16" s="8">
        <f t="shared" si="2"/>
        <v>0</v>
      </c>
    </row>
    <row r="17" spans="1:21" ht="15">
      <c r="A17" s="27">
        <v>12</v>
      </c>
      <c r="B17" s="1" t="s">
        <v>36</v>
      </c>
      <c r="C17" s="28" t="s">
        <v>282</v>
      </c>
      <c r="D17" s="26" t="s">
        <v>527</v>
      </c>
      <c r="E17" s="15">
        <v>534</v>
      </c>
      <c r="F17" s="16" t="s">
        <v>33</v>
      </c>
      <c r="G17" s="19" t="s">
        <v>824</v>
      </c>
      <c r="H17" s="20">
        <v>1.5</v>
      </c>
      <c r="I17" s="2"/>
      <c r="J17" s="2"/>
      <c r="K17" s="2"/>
      <c r="L17" s="2"/>
      <c r="M17" s="2"/>
      <c r="N17" s="2"/>
      <c r="O17" s="2"/>
      <c r="P17" s="2"/>
      <c r="Q17" s="2">
        <v>1</v>
      </c>
      <c r="R17" s="76">
        <f>'K doplnění'!$D$14</f>
        <v>0</v>
      </c>
      <c r="S17" s="6">
        <f t="shared" si="0"/>
        <v>0.125</v>
      </c>
      <c r="T17" s="7">
        <f t="shared" si="1"/>
        <v>0</v>
      </c>
      <c r="U17" s="8">
        <f t="shared" si="2"/>
        <v>0</v>
      </c>
    </row>
    <row r="18" spans="1:21" ht="15">
      <c r="A18" s="27">
        <v>13</v>
      </c>
      <c r="B18" s="1" t="s">
        <v>36</v>
      </c>
      <c r="C18" s="28" t="s">
        <v>282</v>
      </c>
      <c r="D18" s="26" t="s">
        <v>528</v>
      </c>
      <c r="E18" s="15">
        <v>534</v>
      </c>
      <c r="F18" s="16" t="s">
        <v>33</v>
      </c>
      <c r="G18" s="19" t="s">
        <v>824</v>
      </c>
      <c r="H18" s="20">
        <v>2.33</v>
      </c>
      <c r="I18" s="2"/>
      <c r="J18" s="2"/>
      <c r="K18" s="2"/>
      <c r="L18" s="2"/>
      <c r="M18" s="2"/>
      <c r="N18" s="2"/>
      <c r="O18" s="2"/>
      <c r="P18" s="2"/>
      <c r="Q18" s="2">
        <v>1</v>
      </c>
      <c r="R18" s="76">
        <f>'K doplnění'!$D$14</f>
        <v>0</v>
      </c>
      <c r="S18" s="6">
        <f t="shared" si="0"/>
        <v>0.19416666666666668</v>
      </c>
      <c r="T18" s="7">
        <f t="shared" si="1"/>
        <v>0</v>
      </c>
      <c r="U18" s="8">
        <f t="shared" si="2"/>
        <v>0</v>
      </c>
    </row>
    <row r="19" spans="1:21" ht="15">
      <c r="A19" s="27">
        <v>14</v>
      </c>
      <c r="B19" s="1" t="s">
        <v>36</v>
      </c>
      <c r="C19" s="28" t="s">
        <v>282</v>
      </c>
      <c r="D19" s="26" t="s">
        <v>529</v>
      </c>
      <c r="E19" s="15">
        <v>534</v>
      </c>
      <c r="F19" s="16" t="s">
        <v>34</v>
      </c>
      <c r="G19" s="19" t="s">
        <v>824</v>
      </c>
      <c r="H19" s="20">
        <v>8.28</v>
      </c>
      <c r="I19" s="2"/>
      <c r="J19" s="2"/>
      <c r="K19" s="2"/>
      <c r="L19" s="2"/>
      <c r="M19" s="2"/>
      <c r="N19" s="2"/>
      <c r="O19" s="2"/>
      <c r="P19" s="2"/>
      <c r="Q19" s="2">
        <v>1</v>
      </c>
      <c r="R19" s="76">
        <f>'K doplnění'!$D$14</f>
        <v>0</v>
      </c>
      <c r="S19" s="6">
        <f t="shared" si="0"/>
        <v>0.69</v>
      </c>
      <c r="T19" s="7">
        <f t="shared" si="1"/>
        <v>0</v>
      </c>
      <c r="U19" s="8">
        <f t="shared" si="2"/>
        <v>0</v>
      </c>
    </row>
    <row r="20" spans="1:21" ht="15">
      <c r="A20" s="27">
        <v>15</v>
      </c>
      <c r="B20" s="1" t="s">
        <v>36</v>
      </c>
      <c r="C20" s="28" t="s">
        <v>282</v>
      </c>
      <c r="D20" s="26" t="s">
        <v>530</v>
      </c>
      <c r="E20" s="15">
        <v>533</v>
      </c>
      <c r="F20" s="16" t="s">
        <v>33</v>
      </c>
      <c r="G20" s="19" t="s">
        <v>824</v>
      </c>
      <c r="H20" s="20">
        <v>1.5</v>
      </c>
      <c r="I20" s="2"/>
      <c r="J20" s="2"/>
      <c r="K20" s="2"/>
      <c r="L20" s="2"/>
      <c r="M20" s="2"/>
      <c r="N20" s="2"/>
      <c r="O20" s="2"/>
      <c r="P20" s="2"/>
      <c r="Q20" s="2">
        <v>1</v>
      </c>
      <c r="R20" s="76">
        <f>'K doplnění'!$D$14</f>
        <v>0</v>
      </c>
      <c r="S20" s="6">
        <f t="shared" si="0"/>
        <v>0.125</v>
      </c>
      <c r="T20" s="7">
        <f t="shared" si="1"/>
        <v>0</v>
      </c>
      <c r="U20" s="8">
        <f t="shared" si="2"/>
        <v>0</v>
      </c>
    </row>
    <row r="21" spans="1:21" ht="15">
      <c r="A21" s="27">
        <v>16</v>
      </c>
      <c r="B21" s="1" t="s">
        <v>36</v>
      </c>
      <c r="C21" s="28" t="s">
        <v>282</v>
      </c>
      <c r="D21" s="26" t="s">
        <v>531</v>
      </c>
      <c r="E21" s="15">
        <v>533</v>
      </c>
      <c r="F21" s="16" t="s">
        <v>33</v>
      </c>
      <c r="G21" s="19" t="s">
        <v>824</v>
      </c>
      <c r="H21" s="20">
        <v>2.33</v>
      </c>
      <c r="I21" s="2"/>
      <c r="J21" s="2"/>
      <c r="K21" s="2"/>
      <c r="L21" s="2"/>
      <c r="M21" s="2"/>
      <c r="N21" s="2"/>
      <c r="O21" s="2"/>
      <c r="P21" s="2"/>
      <c r="Q21" s="2">
        <v>1</v>
      </c>
      <c r="R21" s="76">
        <f>'K doplnění'!$D$14</f>
        <v>0</v>
      </c>
      <c r="S21" s="6">
        <f t="shared" si="0"/>
        <v>0.19416666666666668</v>
      </c>
      <c r="T21" s="7">
        <f t="shared" si="1"/>
        <v>0</v>
      </c>
      <c r="U21" s="8">
        <f t="shared" si="2"/>
        <v>0</v>
      </c>
    </row>
    <row r="22" spans="1:21" ht="15">
      <c r="A22" s="27">
        <v>17</v>
      </c>
      <c r="B22" s="1" t="s">
        <v>36</v>
      </c>
      <c r="C22" s="28" t="s">
        <v>282</v>
      </c>
      <c r="D22" s="26" t="s">
        <v>532</v>
      </c>
      <c r="E22" s="15">
        <v>533</v>
      </c>
      <c r="F22" s="16" t="s">
        <v>34</v>
      </c>
      <c r="G22" s="19" t="s">
        <v>824</v>
      </c>
      <c r="H22" s="20">
        <v>7.62</v>
      </c>
      <c r="I22" s="2"/>
      <c r="J22" s="2"/>
      <c r="K22" s="2"/>
      <c r="L22" s="2"/>
      <c r="M22" s="2"/>
      <c r="N22" s="2"/>
      <c r="O22" s="2"/>
      <c r="P22" s="2"/>
      <c r="Q22" s="2">
        <v>1</v>
      </c>
      <c r="R22" s="76">
        <f>'K doplnění'!$D$14</f>
        <v>0</v>
      </c>
      <c r="S22" s="6">
        <f t="shared" si="0"/>
        <v>0.635</v>
      </c>
      <c r="T22" s="7">
        <f t="shared" si="1"/>
        <v>0</v>
      </c>
      <c r="U22" s="8">
        <f t="shared" si="2"/>
        <v>0</v>
      </c>
    </row>
    <row r="23" spans="1:21" ht="15">
      <c r="A23" s="27">
        <v>18</v>
      </c>
      <c r="B23" s="1" t="s">
        <v>36</v>
      </c>
      <c r="C23" s="28" t="s">
        <v>282</v>
      </c>
      <c r="D23" s="26" t="s">
        <v>533</v>
      </c>
      <c r="E23" s="15">
        <v>532</v>
      </c>
      <c r="F23" s="16" t="s">
        <v>33</v>
      </c>
      <c r="G23" s="19" t="s">
        <v>824</v>
      </c>
      <c r="H23" s="20">
        <v>1.5</v>
      </c>
      <c r="I23" s="2"/>
      <c r="J23" s="2"/>
      <c r="K23" s="2"/>
      <c r="L23" s="2"/>
      <c r="M23" s="2"/>
      <c r="N23" s="2"/>
      <c r="O23" s="2"/>
      <c r="P23" s="2"/>
      <c r="Q23" s="2">
        <v>1</v>
      </c>
      <c r="R23" s="76">
        <f>'K doplnění'!$D$14</f>
        <v>0</v>
      </c>
      <c r="S23" s="6">
        <f t="shared" si="0"/>
        <v>0.125</v>
      </c>
      <c r="T23" s="7">
        <f t="shared" si="1"/>
        <v>0</v>
      </c>
      <c r="U23" s="8">
        <f t="shared" si="2"/>
        <v>0</v>
      </c>
    </row>
    <row r="24" spans="1:21" ht="15">
      <c r="A24" s="27">
        <v>19</v>
      </c>
      <c r="B24" s="1" t="s">
        <v>36</v>
      </c>
      <c r="C24" s="28" t="s">
        <v>282</v>
      </c>
      <c r="D24" s="26" t="s">
        <v>534</v>
      </c>
      <c r="E24" s="15">
        <v>532</v>
      </c>
      <c r="F24" s="16" t="s">
        <v>33</v>
      </c>
      <c r="G24" s="19" t="s">
        <v>824</v>
      </c>
      <c r="H24" s="20">
        <v>2.33</v>
      </c>
      <c r="I24" s="2"/>
      <c r="J24" s="2"/>
      <c r="K24" s="2"/>
      <c r="L24" s="2"/>
      <c r="M24" s="2"/>
      <c r="N24" s="2"/>
      <c r="O24" s="2"/>
      <c r="P24" s="2"/>
      <c r="Q24" s="2">
        <v>1</v>
      </c>
      <c r="R24" s="76">
        <f>'K doplnění'!$D$14</f>
        <v>0</v>
      </c>
      <c r="S24" s="6">
        <f t="shared" si="0"/>
        <v>0.19416666666666668</v>
      </c>
      <c r="T24" s="7">
        <f t="shared" si="1"/>
        <v>0</v>
      </c>
      <c r="U24" s="8">
        <f t="shared" si="2"/>
        <v>0</v>
      </c>
    </row>
    <row r="25" spans="1:21" ht="15">
      <c r="A25" s="27">
        <v>20</v>
      </c>
      <c r="B25" s="1" t="s">
        <v>36</v>
      </c>
      <c r="C25" s="28" t="s">
        <v>282</v>
      </c>
      <c r="D25" s="26" t="s">
        <v>535</v>
      </c>
      <c r="E25" s="15">
        <v>532</v>
      </c>
      <c r="F25" s="16" t="s">
        <v>34</v>
      </c>
      <c r="G25" s="19" t="s">
        <v>824</v>
      </c>
      <c r="H25" s="20">
        <v>8.28</v>
      </c>
      <c r="I25" s="2"/>
      <c r="J25" s="2"/>
      <c r="K25" s="2"/>
      <c r="L25" s="2"/>
      <c r="M25" s="2"/>
      <c r="N25" s="2"/>
      <c r="O25" s="2"/>
      <c r="P25" s="2"/>
      <c r="Q25" s="2">
        <v>1</v>
      </c>
      <c r="R25" s="76">
        <f>'K doplnění'!$D$14</f>
        <v>0</v>
      </c>
      <c r="S25" s="6">
        <f t="shared" si="0"/>
        <v>0.69</v>
      </c>
      <c r="T25" s="7">
        <f t="shared" si="1"/>
        <v>0</v>
      </c>
      <c r="U25" s="8">
        <f t="shared" si="2"/>
        <v>0</v>
      </c>
    </row>
    <row r="26" spans="1:21" ht="15">
      <c r="A26" s="27">
        <v>21</v>
      </c>
      <c r="B26" s="1" t="s">
        <v>36</v>
      </c>
      <c r="C26" s="28" t="s">
        <v>282</v>
      </c>
      <c r="D26" s="26" t="s">
        <v>536</v>
      </c>
      <c r="E26" s="15">
        <v>531</v>
      </c>
      <c r="F26" s="16" t="s">
        <v>33</v>
      </c>
      <c r="G26" s="19" t="s">
        <v>824</v>
      </c>
      <c r="H26" s="20">
        <v>1.5</v>
      </c>
      <c r="I26" s="2"/>
      <c r="J26" s="2"/>
      <c r="K26" s="2"/>
      <c r="L26" s="2"/>
      <c r="M26" s="2"/>
      <c r="N26" s="2"/>
      <c r="O26" s="2"/>
      <c r="P26" s="2"/>
      <c r="Q26" s="2">
        <v>1</v>
      </c>
      <c r="R26" s="76">
        <f>'K doplnění'!$D$14</f>
        <v>0</v>
      </c>
      <c r="S26" s="6">
        <f t="shared" si="0"/>
        <v>0.125</v>
      </c>
      <c r="T26" s="7">
        <f t="shared" si="1"/>
        <v>0</v>
      </c>
      <c r="U26" s="8">
        <f t="shared" si="2"/>
        <v>0</v>
      </c>
    </row>
    <row r="27" spans="1:21" ht="15">
      <c r="A27" s="27">
        <v>22</v>
      </c>
      <c r="B27" s="1" t="s">
        <v>36</v>
      </c>
      <c r="C27" s="28" t="s">
        <v>282</v>
      </c>
      <c r="D27" s="26" t="s">
        <v>537</v>
      </c>
      <c r="E27" s="15">
        <v>531</v>
      </c>
      <c r="F27" s="16" t="s">
        <v>33</v>
      </c>
      <c r="G27" s="19" t="s">
        <v>824</v>
      </c>
      <c r="H27" s="20">
        <v>2.33</v>
      </c>
      <c r="I27" s="2"/>
      <c r="J27" s="2"/>
      <c r="K27" s="2"/>
      <c r="L27" s="2"/>
      <c r="M27" s="2"/>
      <c r="N27" s="2"/>
      <c r="O27" s="2"/>
      <c r="P27" s="2"/>
      <c r="Q27" s="2">
        <v>1</v>
      </c>
      <c r="R27" s="76">
        <f>'K doplnění'!$D$14</f>
        <v>0</v>
      </c>
      <c r="S27" s="6">
        <f t="shared" si="0"/>
        <v>0.19416666666666668</v>
      </c>
      <c r="T27" s="7">
        <f t="shared" si="1"/>
        <v>0</v>
      </c>
      <c r="U27" s="8">
        <f t="shared" si="2"/>
        <v>0</v>
      </c>
    </row>
    <row r="28" spans="1:21" ht="15">
      <c r="A28" s="27">
        <v>23</v>
      </c>
      <c r="B28" s="1" t="s">
        <v>36</v>
      </c>
      <c r="C28" s="28" t="s">
        <v>282</v>
      </c>
      <c r="D28" s="26" t="s">
        <v>538</v>
      </c>
      <c r="E28" s="15">
        <v>531</v>
      </c>
      <c r="F28" s="16" t="s">
        <v>34</v>
      </c>
      <c r="G28" s="19" t="s">
        <v>824</v>
      </c>
      <c r="H28" s="20">
        <v>8.28</v>
      </c>
      <c r="I28" s="2"/>
      <c r="J28" s="2"/>
      <c r="K28" s="2"/>
      <c r="L28" s="2"/>
      <c r="M28" s="2"/>
      <c r="N28" s="2"/>
      <c r="O28" s="2"/>
      <c r="P28" s="2"/>
      <c r="Q28" s="2">
        <v>1</v>
      </c>
      <c r="R28" s="76">
        <f>'K doplnění'!$D$14</f>
        <v>0</v>
      </c>
      <c r="S28" s="6">
        <f t="shared" si="0"/>
        <v>0.69</v>
      </c>
      <c r="T28" s="7">
        <f t="shared" si="1"/>
        <v>0</v>
      </c>
      <c r="U28" s="8">
        <f t="shared" si="2"/>
        <v>0</v>
      </c>
    </row>
    <row r="29" spans="1:21" ht="15">
      <c r="A29" s="27">
        <v>24</v>
      </c>
      <c r="B29" s="1" t="s">
        <v>36</v>
      </c>
      <c r="C29" s="28" t="s">
        <v>282</v>
      </c>
      <c r="D29" s="26" t="s">
        <v>539</v>
      </c>
      <c r="E29" s="15">
        <v>530</v>
      </c>
      <c r="F29" s="16" t="s">
        <v>33</v>
      </c>
      <c r="G29" s="19" t="s">
        <v>824</v>
      </c>
      <c r="H29" s="20">
        <v>1.5</v>
      </c>
      <c r="I29" s="2"/>
      <c r="J29" s="2"/>
      <c r="K29" s="2"/>
      <c r="L29" s="2"/>
      <c r="M29" s="2"/>
      <c r="N29" s="2"/>
      <c r="O29" s="2"/>
      <c r="P29" s="2"/>
      <c r="Q29" s="2">
        <v>1</v>
      </c>
      <c r="R29" s="76">
        <f>'K doplnění'!$D$14</f>
        <v>0</v>
      </c>
      <c r="S29" s="6">
        <f t="shared" si="0"/>
        <v>0.125</v>
      </c>
      <c r="T29" s="7">
        <f t="shared" si="1"/>
        <v>0</v>
      </c>
      <c r="U29" s="8">
        <f t="shared" si="2"/>
        <v>0</v>
      </c>
    </row>
    <row r="30" spans="1:21" ht="15">
      <c r="A30" s="27">
        <v>25</v>
      </c>
      <c r="B30" s="1" t="s">
        <v>36</v>
      </c>
      <c r="C30" s="28" t="s">
        <v>282</v>
      </c>
      <c r="D30" s="26" t="s">
        <v>540</v>
      </c>
      <c r="E30" s="15">
        <v>530</v>
      </c>
      <c r="F30" s="16" t="s">
        <v>33</v>
      </c>
      <c r="G30" s="19" t="s">
        <v>824</v>
      </c>
      <c r="H30" s="20">
        <v>2.33</v>
      </c>
      <c r="I30" s="2"/>
      <c r="J30" s="2"/>
      <c r="K30" s="2"/>
      <c r="L30" s="2"/>
      <c r="M30" s="2"/>
      <c r="N30" s="2"/>
      <c r="O30" s="2"/>
      <c r="P30" s="2"/>
      <c r="Q30" s="2">
        <v>1</v>
      </c>
      <c r="R30" s="76">
        <f>'K doplnění'!$D$14</f>
        <v>0</v>
      </c>
      <c r="S30" s="6">
        <f t="shared" si="0"/>
        <v>0.19416666666666668</v>
      </c>
      <c r="T30" s="7">
        <f t="shared" si="1"/>
        <v>0</v>
      </c>
      <c r="U30" s="8">
        <f t="shared" si="2"/>
        <v>0</v>
      </c>
    </row>
    <row r="31" spans="1:21" ht="15">
      <c r="A31" s="27">
        <v>26</v>
      </c>
      <c r="B31" s="1" t="s">
        <v>36</v>
      </c>
      <c r="C31" s="28" t="s">
        <v>282</v>
      </c>
      <c r="D31" s="26" t="s">
        <v>541</v>
      </c>
      <c r="E31" s="15">
        <v>530</v>
      </c>
      <c r="F31" s="16" t="s">
        <v>34</v>
      </c>
      <c r="G31" s="19" t="s">
        <v>824</v>
      </c>
      <c r="H31" s="20">
        <v>8.28</v>
      </c>
      <c r="I31" s="2"/>
      <c r="J31" s="2"/>
      <c r="K31" s="2"/>
      <c r="L31" s="2"/>
      <c r="M31" s="2"/>
      <c r="N31" s="2"/>
      <c r="O31" s="2"/>
      <c r="P31" s="2"/>
      <c r="Q31" s="2">
        <v>1</v>
      </c>
      <c r="R31" s="76">
        <f>'K doplnění'!$D$14</f>
        <v>0</v>
      </c>
      <c r="S31" s="6">
        <f t="shared" si="0"/>
        <v>0.69</v>
      </c>
      <c r="T31" s="7">
        <f t="shared" si="1"/>
        <v>0</v>
      </c>
      <c r="U31" s="8">
        <f t="shared" si="2"/>
        <v>0</v>
      </c>
    </row>
    <row r="32" spans="1:21" ht="15">
      <c r="A32" s="27">
        <v>27</v>
      </c>
      <c r="B32" s="1" t="s">
        <v>36</v>
      </c>
      <c r="C32" s="28" t="s">
        <v>282</v>
      </c>
      <c r="D32" s="26" t="s">
        <v>542</v>
      </c>
      <c r="E32" s="15">
        <v>529</v>
      </c>
      <c r="F32" s="16" t="s">
        <v>33</v>
      </c>
      <c r="G32" s="19" t="s">
        <v>824</v>
      </c>
      <c r="H32" s="20">
        <v>1.5</v>
      </c>
      <c r="I32" s="2"/>
      <c r="J32" s="2"/>
      <c r="K32" s="2"/>
      <c r="L32" s="2"/>
      <c r="M32" s="2"/>
      <c r="N32" s="2"/>
      <c r="O32" s="2"/>
      <c r="P32" s="2"/>
      <c r="Q32" s="2">
        <v>1</v>
      </c>
      <c r="R32" s="76">
        <f>'K doplnění'!$D$14</f>
        <v>0</v>
      </c>
      <c r="S32" s="6">
        <f t="shared" si="0"/>
        <v>0.125</v>
      </c>
      <c r="T32" s="7">
        <f t="shared" si="1"/>
        <v>0</v>
      </c>
      <c r="U32" s="8">
        <f t="shared" si="2"/>
        <v>0</v>
      </c>
    </row>
    <row r="33" spans="1:21" ht="15">
      <c r="A33" s="27">
        <v>28</v>
      </c>
      <c r="B33" s="1" t="s">
        <v>36</v>
      </c>
      <c r="C33" s="28" t="s">
        <v>282</v>
      </c>
      <c r="D33" s="26" t="s">
        <v>543</v>
      </c>
      <c r="E33" s="15">
        <v>529</v>
      </c>
      <c r="F33" s="16" t="s">
        <v>33</v>
      </c>
      <c r="G33" s="19" t="s">
        <v>824</v>
      </c>
      <c r="H33" s="20">
        <v>2.33</v>
      </c>
      <c r="I33" s="2"/>
      <c r="J33" s="2"/>
      <c r="K33" s="2"/>
      <c r="L33" s="2"/>
      <c r="M33" s="2"/>
      <c r="N33" s="2"/>
      <c r="O33" s="2"/>
      <c r="P33" s="2"/>
      <c r="Q33" s="2">
        <v>1</v>
      </c>
      <c r="R33" s="76">
        <f>'K doplnění'!$D$14</f>
        <v>0</v>
      </c>
      <c r="S33" s="6">
        <f t="shared" si="0"/>
        <v>0.19416666666666668</v>
      </c>
      <c r="T33" s="7">
        <f t="shared" si="1"/>
        <v>0</v>
      </c>
      <c r="U33" s="8">
        <f t="shared" si="2"/>
        <v>0</v>
      </c>
    </row>
    <row r="34" spans="1:21" ht="15">
      <c r="A34" s="27">
        <v>29</v>
      </c>
      <c r="B34" s="1" t="s">
        <v>36</v>
      </c>
      <c r="C34" s="28" t="s">
        <v>282</v>
      </c>
      <c r="D34" s="26" t="s">
        <v>544</v>
      </c>
      <c r="E34" s="15">
        <v>529</v>
      </c>
      <c r="F34" s="16" t="s">
        <v>34</v>
      </c>
      <c r="G34" s="19" t="s">
        <v>824</v>
      </c>
      <c r="H34" s="20">
        <v>8.28</v>
      </c>
      <c r="I34" s="2"/>
      <c r="J34" s="2"/>
      <c r="K34" s="2"/>
      <c r="L34" s="2"/>
      <c r="M34" s="2"/>
      <c r="N34" s="2"/>
      <c r="O34" s="2"/>
      <c r="P34" s="2"/>
      <c r="Q34" s="2">
        <v>1</v>
      </c>
      <c r="R34" s="76">
        <f>'K doplnění'!$D$14</f>
        <v>0</v>
      </c>
      <c r="S34" s="6">
        <f t="shared" si="0"/>
        <v>0.69</v>
      </c>
      <c r="T34" s="7">
        <f t="shared" si="1"/>
        <v>0</v>
      </c>
      <c r="U34" s="8">
        <f t="shared" si="2"/>
        <v>0</v>
      </c>
    </row>
    <row r="35" spans="1:21" ht="15">
      <c r="A35" s="27">
        <v>30</v>
      </c>
      <c r="B35" s="1" t="s">
        <v>36</v>
      </c>
      <c r="C35" s="28" t="s">
        <v>282</v>
      </c>
      <c r="D35" s="26" t="s">
        <v>545</v>
      </c>
      <c r="E35" s="15" t="s">
        <v>492</v>
      </c>
      <c r="F35" s="16" t="s">
        <v>33</v>
      </c>
      <c r="G35" s="19" t="s">
        <v>824</v>
      </c>
      <c r="H35" s="20">
        <v>2.78</v>
      </c>
      <c r="I35" s="2"/>
      <c r="J35" s="2"/>
      <c r="K35" s="2"/>
      <c r="L35" s="2"/>
      <c r="M35" s="2"/>
      <c r="N35" s="2"/>
      <c r="O35" s="2"/>
      <c r="P35" s="2"/>
      <c r="Q35" s="2">
        <v>1</v>
      </c>
      <c r="R35" s="76">
        <f>'K doplnění'!$D$14</f>
        <v>0</v>
      </c>
      <c r="S35" s="6">
        <f t="shared" si="0"/>
        <v>0.23166666666666666</v>
      </c>
      <c r="T35" s="7">
        <f t="shared" si="1"/>
        <v>0</v>
      </c>
      <c r="U35" s="8">
        <f t="shared" si="2"/>
        <v>0</v>
      </c>
    </row>
    <row r="36" spans="1:21" ht="15">
      <c r="A36" s="27">
        <v>31</v>
      </c>
      <c r="B36" s="1" t="s">
        <v>36</v>
      </c>
      <c r="C36" s="28" t="s">
        <v>282</v>
      </c>
      <c r="D36" s="26" t="s">
        <v>546</v>
      </c>
      <c r="E36" s="15" t="s">
        <v>492</v>
      </c>
      <c r="F36" s="16" t="s">
        <v>33</v>
      </c>
      <c r="G36" s="19" t="s">
        <v>824</v>
      </c>
      <c r="H36" s="20">
        <v>3.16</v>
      </c>
      <c r="I36" s="2"/>
      <c r="J36" s="2"/>
      <c r="K36" s="2"/>
      <c r="L36" s="2"/>
      <c r="M36" s="2"/>
      <c r="N36" s="2"/>
      <c r="O36" s="2"/>
      <c r="P36" s="2"/>
      <c r="Q36" s="2">
        <v>1</v>
      </c>
      <c r="R36" s="76">
        <f>'K doplnění'!$D$14</f>
        <v>0</v>
      </c>
      <c r="S36" s="6">
        <f t="shared" si="0"/>
        <v>0.26333333333333336</v>
      </c>
      <c r="T36" s="7">
        <f t="shared" si="1"/>
        <v>0</v>
      </c>
      <c r="U36" s="8">
        <f t="shared" si="2"/>
        <v>0</v>
      </c>
    </row>
    <row r="37" spans="1:21" ht="15">
      <c r="A37" s="27">
        <v>32</v>
      </c>
      <c r="B37" s="1" t="s">
        <v>36</v>
      </c>
      <c r="C37" s="28" t="s">
        <v>282</v>
      </c>
      <c r="D37" s="26" t="s">
        <v>547</v>
      </c>
      <c r="E37" s="15">
        <v>528</v>
      </c>
      <c r="F37" s="16" t="s">
        <v>34</v>
      </c>
      <c r="G37" s="19" t="s">
        <v>824</v>
      </c>
      <c r="H37" s="20">
        <v>21.23</v>
      </c>
      <c r="I37" s="2"/>
      <c r="J37" s="2"/>
      <c r="K37" s="2"/>
      <c r="L37" s="2"/>
      <c r="M37" s="2"/>
      <c r="N37" s="2"/>
      <c r="O37" s="2"/>
      <c r="P37" s="2"/>
      <c r="Q37" s="2">
        <v>1</v>
      </c>
      <c r="R37" s="76">
        <f>'K doplnění'!$D$14</f>
        <v>0</v>
      </c>
      <c r="S37" s="6">
        <f t="shared" si="0"/>
        <v>1.7691666666666668</v>
      </c>
      <c r="T37" s="7">
        <f t="shared" si="1"/>
        <v>0</v>
      </c>
      <c r="U37" s="8">
        <f t="shared" si="2"/>
        <v>0</v>
      </c>
    </row>
    <row r="38" spans="1:21" ht="15">
      <c r="A38" s="27">
        <v>33</v>
      </c>
      <c r="B38" s="1" t="s">
        <v>36</v>
      </c>
      <c r="C38" s="28" t="s">
        <v>282</v>
      </c>
      <c r="D38" s="26" t="s">
        <v>548</v>
      </c>
      <c r="E38" s="15">
        <v>527</v>
      </c>
      <c r="F38" s="16" t="s">
        <v>34</v>
      </c>
      <c r="G38" s="19" t="s">
        <v>824</v>
      </c>
      <c r="H38" s="20">
        <v>14.76</v>
      </c>
      <c r="I38" s="2"/>
      <c r="J38" s="2"/>
      <c r="K38" s="2"/>
      <c r="L38" s="2"/>
      <c r="M38" s="2"/>
      <c r="N38" s="2"/>
      <c r="O38" s="2"/>
      <c r="P38" s="2"/>
      <c r="Q38" s="2">
        <v>1</v>
      </c>
      <c r="R38" s="76">
        <f>'K doplnění'!$D$14</f>
        <v>0</v>
      </c>
      <c r="S38" s="6">
        <f t="shared" si="0"/>
        <v>1.23</v>
      </c>
      <c r="T38" s="7">
        <f t="shared" si="1"/>
        <v>0</v>
      </c>
      <c r="U38" s="8">
        <f t="shared" si="2"/>
        <v>0</v>
      </c>
    </row>
    <row r="39" spans="1:21" ht="15">
      <c r="A39" s="27">
        <v>34</v>
      </c>
      <c r="B39" s="1" t="s">
        <v>36</v>
      </c>
      <c r="C39" s="28" t="s">
        <v>282</v>
      </c>
      <c r="D39" s="26" t="s">
        <v>549</v>
      </c>
      <c r="E39" s="15" t="s">
        <v>493</v>
      </c>
      <c r="F39" s="16" t="s">
        <v>33</v>
      </c>
      <c r="G39" s="19" t="s">
        <v>824</v>
      </c>
      <c r="H39" s="20">
        <v>2.78</v>
      </c>
      <c r="I39" s="2"/>
      <c r="J39" s="2"/>
      <c r="K39" s="2"/>
      <c r="L39" s="2"/>
      <c r="M39" s="2"/>
      <c r="N39" s="2"/>
      <c r="O39" s="2"/>
      <c r="P39" s="2"/>
      <c r="Q39" s="2">
        <v>1</v>
      </c>
      <c r="R39" s="76">
        <f>'K doplnění'!$D$14</f>
        <v>0</v>
      </c>
      <c r="S39" s="6">
        <f t="shared" si="0"/>
        <v>0.23166666666666666</v>
      </c>
      <c r="T39" s="7">
        <f t="shared" si="1"/>
        <v>0</v>
      </c>
      <c r="U39" s="8">
        <f t="shared" si="2"/>
        <v>0</v>
      </c>
    </row>
    <row r="40" spans="1:21" ht="15">
      <c r="A40" s="27">
        <v>35</v>
      </c>
      <c r="B40" s="1" t="s">
        <v>36</v>
      </c>
      <c r="C40" s="28" t="s">
        <v>282</v>
      </c>
      <c r="D40" s="26" t="s">
        <v>550</v>
      </c>
      <c r="E40" s="15" t="s">
        <v>493</v>
      </c>
      <c r="F40" s="16" t="s">
        <v>33</v>
      </c>
      <c r="G40" s="19" t="s">
        <v>824</v>
      </c>
      <c r="H40" s="20">
        <v>3.16</v>
      </c>
      <c r="I40" s="2"/>
      <c r="J40" s="2"/>
      <c r="K40" s="2"/>
      <c r="L40" s="2"/>
      <c r="M40" s="2"/>
      <c r="N40" s="2"/>
      <c r="O40" s="2"/>
      <c r="P40" s="2"/>
      <c r="Q40" s="2">
        <v>1</v>
      </c>
      <c r="R40" s="76">
        <f>'K doplnění'!$D$14</f>
        <v>0</v>
      </c>
      <c r="S40" s="6">
        <f t="shared" si="0"/>
        <v>0.26333333333333336</v>
      </c>
      <c r="T40" s="7">
        <f t="shared" si="1"/>
        <v>0</v>
      </c>
      <c r="U40" s="8">
        <f t="shared" si="2"/>
        <v>0</v>
      </c>
    </row>
    <row r="41" spans="1:21" ht="15">
      <c r="A41" s="27">
        <v>36</v>
      </c>
      <c r="B41" s="1" t="s">
        <v>36</v>
      </c>
      <c r="C41" s="28" t="s">
        <v>282</v>
      </c>
      <c r="D41" s="26" t="s">
        <v>551</v>
      </c>
      <c r="E41" s="15">
        <v>526</v>
      </c>
      <c r="F41" s="16" t="s">
        <v>34</v>
      </c>
      <c r="G41" s="19" t="s">
        <v>824</v>
      </c>
      <c r="H41" s="20">
        <v>14.76</v>
      </c>
      <c r="I41" s="2"/>
      <c r="J41" s="2"/>
      <c r="K41" s="2"/>
      <c r="L41" s="2"/>
      <c r="M41" s="2"/>
      <c r="N41" s="2"/>
      <c r="O41" s="2"/>
      <c r="P41" s="2"/>
      <c r="Q41" s="2">
        <v>1</v>
      </c>
      <c r="R41" s="76">
        <f>'K doplnění'!$D$14</f>
        <v>0</v>
      </c>
      <c r="S41" s="6">
        <f t="shared" si="0"/>
        <v>1.23</v>
      </c>
      <c r="T41" s="7">
        <f t="shared" si="1"/>
        <v>0</v>
      </c>
      <c r="U41" s="8">
        <f t="shared" si="2"/>
        <v>0</v>
      </c>
    </row>
    <row r="42" spans="1:21" ht="15">
      <c r="A42" s="27">
        <v>37</v>
      </c>
      <c r="B42" s="1" t="s">
        <v>36</v>
      </c>
      <c r="C42" s="28" t="s">
        <v>282</v>
      </c>
      <c r="D42" s="26" t="s">
        <v>552</v>
      </c>
      <c r="E42" s="15">
        <v>525</v>
      </c>
      <c r="F42" s="16" t="s">
        <v>34</v>
      </c>
      <c r="G42" s="19" t="s">
        <v>824</v>
      </c>
      <c r="H42" s="20">
        <v>21.78</v>
      </c>
      <c r="I42" s="2"/>
      <c r="J42" s="2"/>
      <c r="K42" s="2"/>
      <c r="L42" s="2"/>
      <c r="M42" s="2"/>
      <c r="N42" s="2"/>
      <c r="O42" s="2"/>
      <c r="P42" s="2"/>
      <c r="Q42" s="2">
        <v>1</v>
      </c>
      <c r="R42" s="76">
        <f>'K doplnění'!$D$14</f>
        <v>0</v>
      </c>
      <c r="S42" s="6">
        <f t="shared" si="0"/>
        <v>1.8150000000000002</v>
      </c>
      <c r="T42" s="7">
        <f t="shared" si="1"/>
        <v>0</v>
      </c>
      <c r="U42" s="8">
        <f t="shared" si="2"/>
        <v>0</v>
      </c>
    </row>
    <row r="43" spans="1:21" ht="15">
      <c r="A43" s="27">
        <v>38</v>
      </c>
      <c r="B43" s="1" t="s">
        <v>36</v>
      </c>
      <c r="C43" s="28" t="s">
        <v>282</v>
      </c>
      <c r="D43" s="26" t="s">
        <v>553</v>
      </c>
      <c r="E43" s="15" t="s">
        <v>494</v>
      </c>
      <c r="F43" s="16" t="s">
        <v>33</v>
      </c>
      <c r="G43" s="19" t="s">
        <v>824</v>
      </c>
      <c r="H43" s="20">
        <v>2.78</v>
      </c>
      <c r="I43" s="2"/>
      <c r="J43" s="2"/>
      <c r="K43" s="2"/>
      <c r="L43" s="2"/>
      <c r="M43" s="2"/>
      <c r="N43" s="2"/>
      <c r="O43" s="2"/>
      <c r="P43" s="2"/>
      <c r="Q43" s="2">
        <v>1</v>
      </c>
      <c r="R43" s="76">
        <f>'K doplnění'!$D$14</f>
        <v>0</v>
      </c>
      <c r="S43" s="6">
        <f t="shared" si="0"/>
        <v>0.23166666666666666</v>
      </c>
      <c r="T43" s="7">
        <f t="shared" si="1"/>
        <v>0</v>
      </c>
      <c r="U43" s="8">
        <f t="shared" si="2"/>
        <v>0</v>
      </c>
    </row>
    <row r="44" spans="1:21" ht="15">
      <c r="A44" s="27">
        <v>39</v>
      </c>
      <c r="B44" s="1" t="s">
        <v>36</v>
      </c>
      <c r="C44" s="28" t="s">
        <v>282</v>
      </c>
      <c r="D44" s="26" t="s">
        <v>554</v>
      </c>
      <c r="E44" s="15" t="s">
        <v>494</v>
      </c>
      <c r="F44" s="16" t="s">
        <v>33</v>
      </c>
      <c r="G44" s="19" t="s">
        <v>824</v>
      </c>
      <c r="H44" s="20">
        <v>3.16</v>
      </c>
      <c r="I44" s="2"/>
      <c r="J44" s="2"/>
      <c r="K44" s="2"/>
      <c r="L44" s="2"/>
      <c r="M44" s="2"/>
      <c r="N44" s="2"/>
      <c r="O44" s="2"/>
      <c r="P44" s="2"/>
      <c r="Q44" s="2">
        <v>1</v>
      </c>
      <c r="R44" s="76">
        <f>'K doplnění'!$D$14</f>
        <v>0</v>
      </c>
      <c r="S44" s="6">
        <f t="shared" si="0"/>
        <v>0.26333333333333336</v>
      </c>
      <c r="T44" s="7">
        <f t="shared" si="1"/>
        <v>0</v>
      </c>
      <c r="U44" s="8">
        <f t="shared" si="2"/>
        <v>0</v>
      </c>
    </row>
    <row r="45" spans="1:21" ht="15">
      <c r="A45" s="27">
        <v>40</v>
      </c>
      <c r="B45" s="1" t="s">
        <v>36</v>
      </c>
      <c r="C45" s="28" t="s">
        <v>282</v>
      </c>
      <c r="D45" s="26" t="s">
        <v>555</v>
      </c>
      <c r="E45" s="15">
        <v>524</v>
      </c>
      <c r="F45" s="16" t="s">
        <v>34</v>
      </c>
      <c r="G45" s="19" t="s">
        <v>824</v>
      </c>
      <c r="H45" s="20">
        <v>20.93</v>
      </c>
      <c r="I45" s="2"/>
      <c r="J45" s="2"/>
      <c r="K45" s="2"/>
      <c r="L45" s="2"/>
      <c r="M45" s="2"/>
      <c r="N45" s="2"/>
      <c r="O45" s="2"/>
      <c r="P45" s="2"/>
      <c r="Q45" s="2">
        <v>1</v>
      </c>
      <c r="R45" s="76">
        <f>'K doplnění'!$D$14</f>
        <v>0</v>
      </c>
      <c r="S45" s="6">
        <f t="shared" si="0"/>
        <v>1.7441666666666666</v>
      </c>
      <c r="T45" s="7">
        <f t="shared" si="1"/>
        <v>0</v>
      </c>
      <c r="U45" s="8">
        <f t="shared" si="2"/>
        <v>0</v>
      </c>
    </row>
    <row r="46" spans="1:21" ht="15">
      <c r="A46" s="27">
        <v>41</v>
      </c>
      <c r="B46" s="1" t="s">
        <v>36</v>
      </c>
      <c r="C46" s="28" t="s">
        <v>282</v>
      </c>
      <c r="D46" s="26" t="s">
        <v>556</v>
      </c>
      <c r="E46" s="15">
        <v>523</v>
      </c>
      <c r="F46" s="16" t="s">
        <v>34</v>
      </c>
      <c r="G46" s="19" t="s">
        <v>824</v>
      </c>
      <c r="H46" s="20">
        <v>14.76</v>
      </c>
      <c r="I46" s="2"/>
      <c r="J46" s="2"/>
      <c r="K46" s="2"/>
      <c r="L46" s="2"/>
      <c r="M46" s="2"/>
      <c r="N46" s="2"/>
      <c r="O46" s="2"/>
      <c r="P46" s="2"/>
      <c r="Q46" s="2">
        <v>1</v>
      </c>
      <c r="R46" s="76">
        <f>'K doplnění'!$D$14</f>
        <v>0</v>
      </c>
      <c r="S46" s="6">
        <f t="shared" si="0"/>
        <v>1.23</v>
      </c>
      <c r="T46" s="7">
        <f t="shared" si="1"/>
        <v>0</v>
      </c>
      <c r="U46" s="8">
        <f t="shared" si="2"/>
        <v>0</v>
      </c>
    </row>
    <row r="47" spans="1:21" ht="15">
      <c r="A47" s="27">
        <v>42</v>
      </c>
      <c r="B47" s="1" t="s">
        <v>36</v>
      </c>
      <c r="C47" s="28" t="s">
        <v>282</v>
      </c>
      <c r="D47" s="26" t="s">
        <v>557</v>
      </c>
      <c r="E47" s="15" t="s">
        <v>495</v>
      </c>
      <c r="F47" s="16" t="s">
        <v>33</v>
      </c>
      <c r="G47" s="19" t="s">
        <v>824</v>
      </c>
      <c r="H47" s="20">
        <v>2.78</v>
      </c>
      <c r="I47" s="2"/>
      <c r="J47" s="2"/>
      <c r="K47" s="2"/>
      <c r="L47" s="2"/>
      <c r="M47" s="2"/>
      <c r="N47" s="2"/>
      <c r="O47" s="2"/>
      <c r="P47" s="2"/>
      <c r="Q47" s="2">
        <v>1</v>
      </c>
      <c r="R47" s="76">
        <f>'K doplnění'!$D$14</f>
        <v>0</v>
      </c>
      <c r="S47" s="6">
        <f t="shared" si="0"/>
        <v>0.23166666666666666</v>
      </c>
      <c r="T47" s="7">
        <f t="shared" si="1"/>
        <v>0</v>
      </c>
      <c r="U47" s="8">
        <f t="shared" si="2"/>
        <v>0</v>
      </c>
    </row>
    <row r="48" spans="1:21" ht="15">
      <c r="A48" s="27">
        <v>43</v>
      </c>
      <c r="B48" s="1" t="s">
        <v>36</v>
      </c>
      <c r="C48" s="28" t="s">
        <v>282</v>
      </c>
      <c r="D48" s="26" t="s">
        <v>558</v>
      </c>
      <c r="E48" s="15" t="s">
        <v>495</v>
      </c>
      <c r="F48" s="16" t="s">
        <v>33</v>
      </c>
      <c r="G48" s="19" t="s">
        <v>824</v>
      </c>
      <c r="H48" s="20">
        <v>3.16</v>
      </c>
      <c r="I48" s="2"/>
      <c r="J48" s="2"/>
      <c r="K48" s="2"/>
      <c r="L48" s="2"/>
      <c r="M48" s="2"/>
      <c r="N48" s="2"/>
      <c r="O48" s="2"/>
      <c r="P48" s="2"/>
      <c r="Q48" s="2">
        <v>1</v>
      </c>
      <c r="R48" s="76">
        <f>'K doplnění'!$D$14</f>
        <v>0</v>
      </c>
      <c r="S48" s="6">
        <f t="shared" si="0"/>
        <v>0.26333333333333336</v>
      </c>
      <c r="T48" s="7">
        <f t="shared" si="1"/>
        <v>0</v>
      </c>
      <c r="U48" s="8">
        <f t="shared" si="2"/>
        <v>0</v>
      </c>
    </row>
    <row r="49" spans="1:21" ht="15">
      <c r="A49" s="27">
        <v>44</v>
      </c>
      <c r="B49" s="1" t="s">
        <v>36</v>
      </c>
      <c r="C49" s="28" t="s">
        <v>282</v>
      </c>
      <c r="D49" s="26" t="s">
        <v>559</v>
      </c>
      <c r="E49" s="15">
        <v>522</v>
      </c>
      <c r="F49" s="16" t="s">
        <v>34</v>
      </c>
      <c r="G49" s="19" t="s">
        <v>824</v>
      </c>
      <c r="H49" s="20">
        <v>14.76</v>
      </c>
      <c r="I49" s="2"/>
      <c r="J49" s="2"/>
      <c r="K49" s="2"/>
      <c r="L49" s="2"/>
      <c r="M49" s="2"/>
      <c r="N49" s="2"/>
      <c r="O49" s="2"/>
      <c r="P49" s="2"/>
      <c r="Q49" s="2">
        <v>1</v>
      </c>
      <c r="R49" s="76">
        <f>'K doplnění'!$D$14</f>
        <v>0</v>
      </c>
      <c r="S49" s="6">
        <f t="shared" si="0"/>
        <v>1.23</v>
      </c>
      <c r="T49" s="7">
        <f t="shared" si="1"/>
        <v>0</v>
      </c>
      <c r="U49" s="8">
        <f t="shared" si="2"/>
        <v>0</v>
      </c>
    </row>
    <row r="50" spans="1:21" ht="15">
      <c r="A50" s="27">
        <v>45</v>
      </c>
      <c r="B50" s="1" t="s">
        <v>36</v>
      </c>
      <c r="C50" s="28" t="s">
        <v>282</v>
      </c>
      <c r="D50" s="26" t="s">
        <v>560</v>
      </c>
      <c r="E50" s="15">
        <v>521</v>
      </c>
      <c r="F50" s="16" t="s">
        <v>34</v>
      </c>
      <c r="G50" s="19" t="s">
        <v>824</v>
      </c>
      <c r="H50" s="20">
        <v>21.78</v>
      </c>
      <c r="I50" s="2"/>
      <c r="J50" s="2"/>
      <c r="K50" s="2"/>
      <c r="L50" s="2"/>
      <c r="M50" s="2"/>
      <c r="N50" s="2"/>
      <c r="O50" s="2"/>
      <c r="P50" s="2"/>
      <c r="Q50" s="2">
        <v>1</v>
      </c>
      <c r="R50" s="76">
        <f>'K doplnění'!$D$14</f>
        <v>0</v>
      </c>
      <c r="S50" s="6">
        <f t="shared" si="0"/>
        <v>1.8150000000000002</v>
      </c>
      <c r="T50" s="7">
        <f t="shared" si="1"/>
        <v>0</v>
      </c>
      <c r="U50" s="8">
        <f t="shared" si="2"/>
        <v>0</v>
      </c>
    </row>
    <row r="51" spans="1:21" ht="15">
      <c r="A51" s="27">
        <v>46</v>
      </c>
      <c r="B51" s="1" t="s">
        <v>36</v>
      </c>
      <c r="C51" s="28" t="s">
        <v>282</v>
      </c>
      <c r="D51" s="26" t="s">
        <v>561</v>
      </c>
      <c r="E51" s="15" t="s">
        <v>496</v>
      </c>
      <c r="F51" s="16" t="s">
        <v>33</v>
      </c>
      <c r="G51" s="19" t="s">
        <v>824</v>
      </c>
      <c r="H51" s="20">
        <v>2.74</v>
      </c>
      <c r="I51" s="2"/>
      <c r="J51" s="2"/>
      <c r="K51" s="2"/>
      <c r="L51" s="2"/>
      <c r="M51" s="2"/>
      <c r="N51" s="2"/>
      <c r="O51" s="2"/>
      <c r="P51" s="2"/>
      <c r="Q51" s="2">
        <v>1</v>
      </c>
      <c r="R51" s="76">
        <f>'K doplnění'!$D$14</f>
        <v>0</v>
      </c>
      <c r="S51" s="6">
        <f t="shared" si="0"/>
        <v>0.22833333333333336</v>
      </c>
      <c r="T51" s="7">
        <f t="shared" si="1"/>
        <v>0</v>
      </c>
      <c r="U51" s="8">
        <f t="shared" si="2"/>
        <v>0</v>
      </c>
    </row>
    <row r="52" spans="1:21" ht="15">
      <c r="A52" s="27">
        <v>47</v>
      </c>
      <c r="B52" s="1" t="s">
        <v>36</v>
      </c>
      <c r="C52" s="28" t="s">
        <v>282</v>
      </c>
      <c r="D52" s="26" t="s">
        <v>562</v>
      </c>
      <c r="E52" s="15" t="s">
        <v>496</v>
      </c>
      <c r="F52" s="16" t="s">
        <v>33</v>
      </c>
      <c r="G52" s="19" t="s">
        <v>824</v>
      </c>
      <c r="H52" s="20">
        <v>3.16</v>
      </c>
      <c r="I52" s="2"/>
      <c r="J52" s="2"/>
      <c r="K52" s="2"/>
      <c r="L52" s="2"/>
      <c r="M52" s="2"/>
      <c r="N52" s="2"/>
      <c r="O52" s="2"/>
      <c r="P52" s="2"/>
      <c r="Q52" s="2">
        <v>1</v>
      </c>
      <c r="R52" s="76">
        <f>'K doplnění'!$D$14</f>
        <v>0</v>
      </c>
      <c r="S52" s="6">
        <f t="shared" si="0"/>
        <v>0.26333333333333336</v>
      </c>
      <c r="T52" s="7">
        <f t="shared" si="1"/>
        <v>0</v>
      </c>
      <c r="U52" s="8">
        <f t="shared" si="2"/>
        <v>0</v>
      </c>
    </row>
    <row r="53" spans="1:21" ht="15">
      <c r="A53" s="27">
        <v>48</v>
      </c>
      <c r="B53" s="1" t="s">
        <v>36</v>
      </c>
      <c r="C53" s="28" t="s">
        <v>282</v>
      </c>
      <c r="D53" s="26" t="s">
        <v>563</v>
      </c>
      <c r="E53" s="15">
        <v>520</v>
      </c>
      <c r="F53" s="16" t="s">
        <v>34</v>
      </c>
      <c r="G53" s="19" t="s">
        <v>824</v>
      </c>
      <c r="H53" s="20">
        <v>21.12</v>
      </c>
      <c r="I53" s="2"/>
      <c r="J53" s="2"/>
      <c r="K53" s="2"/>
      <c r="L53" s="2"/>
      <c r="M53" s="2"/>
      <c r="N53" s="2"/>
      <c r="O53" s="2"/>
      <c r="P53" s="2"/>
      <c r="Q53" s="2">
        <v>1</v>
      </c>
      <c r="R53" s="76">
        <f>'K doplnění'!$D$14</f>
        <v>0</v>
      </c>
      <c r="S53" s="6">
        <f t="shared" si="0"/>
        <v>1.76</v>
      </c>
      <c r="T53" s="7">
        <f t="shared" si="1"/>
        <v>0</v>
      </c>
      <c r="U53" s="8">
        <f t="shared" si="2"/>
        <v>0</v>
      </c>
    </row>
    <row r="54" spans="1:21" ht="15">
      <c r="A54" s="27">
        <v>49</v>
      </c>
      <c r="B54" s="1" t="s">
        <v>36</v>
      </c>
      <c r="C54" s="28" t="s">
        <v>282</v>
      </c>
      <c r="D54" s="26" t="s">
        <v>564</v>
      </c>
      <c r="E54" s="15">
        <v>519</v>
      </c>
      <c r="F54" s="16" t="s">
        <v>34</v>
      </c>
      <c r="G54" s="19" t="s">
        <v>824</v>
      </c>
      <c r="H54" s="20">
        <v>14.68</v>
      </c>
      <c r="I54" s="2"/>
      <c r="J54" s="2"/>
      <c r="K54" s="2"/>
      <c r="L54" s="2"/>
      <c r="M54" s="2"/>
      <c r="N54" s="2"/>
      <c r="O54" s="2"/>
      <c r="P54" s="2"/>
      <c r="Q54" s="2">
        <v>1</v>
      </c>
      <c r="R54" s="76">
        <f>'K doplnění'!$D$14</f>
        <v>0</v>
      </c>
      <c r="S54" s="6">
        <f t="shared" si="0"/>
        <v>1.2233333333333334</v>
      </c>
      <c r="T54" s="7">
        <f t="shared" si="1"/>
        <v>0</v>
      </c>
      <c r="U54" s="8">
        <f t="shared" si="2"/>
        <v>0</v>
      </c>
    </row>
    <row r="55" spans="1:21" ht="15">
      <c r="A55" s="27">
        <v>50</v>
      </c>
      <c r="B55" s="1" t="s">
        <v>36</v>
      </c>
      <c r="C55" s="28" t="s">
        <v>282</v>
      </c>
      <c r="D55" s="26" t="s">
        <v>565</v>
      </c>
      <c r="E55" s="15" t="s">
        <v>497</v>
      </c>
      <c r="F55" s="16" t="s">
        <v>33</v>
      </c>
      <c r="G55" s="19" t="s">
        <v>824</v>
      </c>
      <c r="H55" s="20">
        <v>2.74</v>
      </c>
      <c r="I55" s="2"/>
      <c r="J55" s="2"/>
      <c r="K55" s="2"/>
      <c r="L55" s="2"/>
      <c r="M55" s="2"/>
      <c r="N55" s="2"/>
      <c r="O55" s="2"/>
      <c r="P55" s="2"/>
      <c r="Q55" s="2">
        <v>1</v>
      </c>
      <c r="R55" s="76">
        <f>'K doplnění'!$D$14</f>
        <v>0</v>
      </c>
      <c r="S55" s="6">
        <f t="shared" si="0"/>
        <v>0.22833333333333336</v>
      </c>
      <c r="T55" s="7">
        <f t="shared" si="1"/>
        <v>0</v>
      </c>
      <c r="U55" s="8">
        <f t="shared" si="2"/>
        <v>0</v>
      </c>
    </row>
    <row r="56" spans="1:21" ht="15">
      <c r="A56" s="27">
        <v>51</v>
      </c>
      <c r="B56" s="1" t="s">
        <v>36</v>
      </c>
      <c r="C56" s="28" t="s">
        <v>282</v>
      </c>
      <c r="D56" s="26" t="s">
        <v>566</v>
      </c>
      <c r="E56" s="15" t="s">
        <v>497</v>
      </c>
      <c r="F56" s="16" t="s">
        <v>33</v>
      </c>
      <c r="G56" s="19" t="s">
        <v>824</v>
      </c>
      <c r="H56" s="20">
        <v>3.16</v>
      </c>
      <c r="I56" s="2"/>
      <c r="J56" s="2"/>
      <c r="K56" s="2"/>
      <c r="L56" s="2"/>
      <c r="M56" s="2"/>
      <c r="N56" s="2"/>
      <c r="O56" s="2"/>
      <c r="P56" s="2"/>
      <c r="Q56" s="2">
        <v>1</v>
      </c>
      <c r="R56" s="76">
        <f>'K doplnění'!$D$14</f>
        <v>0</v>
      </c>
      <c r="S56" s="6">
        <f t="shared" si="0"/>
        <v>0.26333333333333336</v>
      </c>
      <c r="T56" s="7">
        <f t="shared" si="1"/>
        <v>0</v>
      </c>
      <c r="U56" s="8">
        <f t="shared" si="2"/>
        <v>0</v>
      </c>
    </row>
    <row r="57" spans="1:21" ht="15">
      <c r="A57" s="27">
        <v>52</v>
      </c>
      <c r="B57" s="1" t="s">
        <v>36</v>
      </c>
      <c r="C57" s="28" t="s">
        <v>282</v>
      </c>
      <c r="D57" s="26" t="s">
        <v>567</v>
      </c>
      <c r="E57" s="15">
        <v>518</v>
      </c>
      <c r="F57" s="16" t="s">
        <v>34</v>
      </c>
      <c r="G57" s="19" t="s">
        <v>824</v>
      </c>
      <c r="H57" s="20">
        <v>14.68</v>
      </c>
      <c r="I57" s="2"/>
      <c r="J57" s="2"/>
      <c r="K57" s="2"/>
      <c r="L57" s="2"/>
      <c r="M57" s="2"/>
      <c r="N57" s="2"/>
      <c r="O57" s="2"/>
      <c r="P57" s="2"/>
      <c r="Q57" s="2">
        <v>1</v>
      </c>
      <c r="R57" s="76">
        <f>'K doplnění'!$D$14</f>
        <v>0</v>
      </c>
      <c r="S57" s="6">
        <f t="shared" si="0"/>
        <v>1.2233333333333334</v>
      </c>
      <c r="T57" s="7">
        <f t="shared" si="1"/>
        <v>0</v>
      </c>
      <c r="U57" s="8">
        <f t="shared" si="2"/>
        <v>0</v>
      </c>
    </row>
    <row r="58" spans="1:21" ht="15">
      <c r="A58" s="27">
        <v>53</v>
      </c>
      <c r="B58" s="1" t="s">
        <v>36</v>
      </c>
      <c r="C58" s="28" t="s">
        <v>282</v>
      </c>
      <c r="D58" s="26" t="s">
        <v>568</v>
      </c>
      <c r="E58" s="15">
        <v>517</v>
      </c>
      <c r="F58" s="16" t="s">
        <v>34</v>
      </c>
      <c r="G58" s="19" t="s">
        <v>824</v>
      </c>
      <c r="H58" s="20">
        <v>21.12</v>
      </c>
      <c r="I58" s="2"/>
      <c r="J58" s="2"/>
      <c r="K58" s="2"/>
      <c r="L58" s="2"/>
      <c r="M58" s="2"/>
      <c r="N58" s="2"/>
      <c r="O58" s="2"/>
      <c r="P58" s="2"/>
      <c r="Q58" s="2">
        <v>1</v>
      </c>
      <c r="R58" s="76">
        <f>'K doplnění'!$D$14</f>
        <v>0</v>
      </c>
      <c r="S58" s="6">
        <f t="shared" si="0"/>
        <v>1.76</v>
      </c>
      <c r="T58" s="7">
        <f t="shared" si="1"/>
        <v>0</v>
      </c>
      <c r="U58" s="8">
        <f t="shared" si="2"/>
        <v>0</v>
      </c>
    </row>
    <row r="59" spans="1:21" ht="15">
      <c r="A59" s="27">
        <v>54</v>
      </c>
      <c r="B59" s="44" t="s">
        <v>36</v>
      </c>
      <c r="C59" s="28" t="s">
        <v>282</v>
      </c>
      <c r="D59" s="54" t="s">
        <v>569</v>
      </c>
      <c r="E59" s="55" t="s">
        <v>498</v>
      </c>
      <c r="F59" s="46" t="s">
        <v>33</v>
      </c>
      <c r="G59" s="19" t="s">
        <v>824</v>
      </c>
      <c r="H59" s="47">
        <v>2.78</v>
      </c>
      <c r="I59" s="48"/>
      <c r="J59" s="48"/>
      <c r="K59" s="48"/>
      <c r="L59" s="48"/>
      <c r="M59" s="48"/>
      <c r="N59" s="48"/>
      <c r="O59" s="48"/>
      <c r="P59" s="48"/>
      <c r="Q59" s="2">
        <v>1</v>
      </c>
      <c r="R59" s="76">
        <f>'K doplnění'!$D$14</f>
        <v>0</v>
      </c>
      <c r="S59" s="49">
        <f t="shared" si="0"/>
        <v>0.23166666666666666</v>
      </c>
      <c r="T59" s="50">
        <f t="shared" si="1"/>
        <v>0</v>
      </c>
      <c r="U59" s="51">
        <f t="shared" si="2"/>
        <v>0</v>
      </c>
    </row>
    <row r="60" spans="1:21" ht="15">
      <c r="A60" s="27">
        <v>55</v>
      </c>
      <c r="B60" s="44" t="s">
        <v>36</v>
      </c>
      <c r="C60" s="28" t="s">
        <v>282</v>
      </c>
      <c r="D60" s="54" t="s">
        <v>570</v>
      </c>
      <c r="E60" s="55" t="s">
        <v>498</v>
      </c>
      <c r="F60" s="46" t="s">
        <v>33</v>
      </c>
      <c r="G60" s="19" t="s">
        <v>824</v>
      </c>
      <c r="H60" s="47">
        <v>3.16</v>
      </c>
      <c r="I60" s="48"/>
      <c r="J60" s="48"/>
      <c r="K60" s="48"/>
      <c r="L60" s="48"/>
      <c r="M60" s="48"/>
      <c r="N60" s="48"/>
      <c r="O60" s="48"/>
      <c r="P60" s="48"/>
      <c r="Q60" s="2">
        <v>1</v>
      </c>
      <c r="R60" s="76">
        <f>'K doplnění'!$D$14</f>
        <v>0</v>
      </c>
      <c r="S60" s="49">
        <f t="shared" si="0"/>
        <v>0.26333333333333336</v>
      </c>
      <c r="T60" s="50">
        <f t="shared" si="1"/>
        <v>0</v>
      </c>
      <c r="U60" s="51">
        <f t="shared" si="2"/>
        <v>0</v>
      </c>
    </row>
    <row r="61" spans="1:21" ht="15">
      <c r="A61" s="27">
        <v>56</v>
      </c>
      <c r="B61" s="44" t="s">
        <v>36</v>
      </c>
      <c r="C61" s="28" t="s">
        <v>282</v>
      </c>
      <c r="D61" s="54" t="s">
        <v>571</v>
      </c>
      <c r="E61" s="55">
        <v>516</v>
      </c>
      <c r="F61" s="46" t="s">
        <v>34</v>
      </c>
      <c r="G61" s="19" t="s">
        <v>824</v>
      </c>
      <c r="H61" s="47">
        <v>21.78</v>
      </c>
      <c r="I61" s="48"/>
      <c r="J61" s="48"/>
      <c r="K61" s="48"/>
      <c r="L61" s="48"/>
      <c r="M61" s="48"/>
      <c r="N61" s="48"/>
      <c r="O61" s="48"/>
      <c r="P61" s="48"/>
      <c r="Q61" s="2">
        <v>1</v>
      </c>
      <c r="R61" s="76">
        <f>'K doplnění'!$D$14</f>
        <v>0</v>
      </c>
      <c r="S61" s="49">
        <f t="shared" si="0"/>
        <v>1.8150000000000002</v>
      </c>
      <c r="T61" s="50">
        <f t="shared" si="1"/>
        <v>0</v>
      </c>
      <c r="U61" s="51">
        <f t="shared" si="2"/>
        <v>0</v>
      </c>
    </row>
    <row r="62" spans="1:21" ht="15">
      <c r="A62" s="27">
        <v>57</v>
      </c>
      <c r="B62" s="44" t="s">
        <v>36</v>
      </c>
      <c r="C62" s="28" t="s">
        <v>282</v>
      </c>
      <c r="D62" s="54" t="s">
        <v>572</v>
      </c>
      <c r="E62" s="45">
        <v>515</v>
      </c>
      <c r="F62" s="46" t="s">
        <v>34</v>
      </c>
      <c r="G62" s="19" t="s">
        <v>824</v>
      </c>
      <c r="H62" s="47">
        <v>14.76</v>
      </c>
      <c r="I62" s="48"/>
      <c r="J62" s="48"/>
      <c r="K62" s="48"/>
      <c r="L62" s="48"/>
      <c r="M62" s="48"/>
      <c r="N62" s="48"/>
      <c r="O62" s="48"/>
      <c r="P62" s="48"/>
      <c r="Q62" s="2">
        <v>1</v>
      </c>
      <c r="R62" s="76">
        <f>'K doplnění'!$D$14</f>
        <v>0</v>
      </c>
      <c r="S62" s="49">
        <f t="shared" si="0"/>
        <v>1.23</v>
      </c>
      <c r="T62" s="50">
        <f t="shared" si="1"/>
        <v>0</v>
      </c>
      <c r="U62" s="51">
        <f t="shared" si="2"/>
        <v>0</v>
      </c>
    </row>
    <row r="63" spans="1:21" ht="15">
      <c r="A63" s="27">
        <v>58</v>
      </c>
      <c r="B63" s="1" t="s">
        <v>36</v>
      </c>
      <c r="C63" s="28" t="s">
        <v>282</v>
      </c>
      <c r="D63" s="26" t="s">
        <v>573</v>
      </c>
      <c r="E63" s="15" t="s">
        <v>499</v>
      </c>
      <c r="F63" s="16" t="s">
        <v>33</v>
      </c>
      <c r="G63" s="19" t="s">
        <v>824</v>
      </c>
      <c r="H63" s="20">
        <v>2.78</v>
      </c>
      <c r="I63" s="2"/>
      <c r="J63" s="2"/>
      <c r="K63" s="2"/>
      <c r="L63" s="2"/>
      <c r="M63" s="2"/>
      <c r="N63" s="2"/>
      <c r="O63" s="2"/>
      <c r="P63" s="2"/>
      <c r="Q63" s="2">
        <v>1</v>
      </c>
      <c r="R63" s="76">
        <f>'K doplnění'!$D$14</f>
        <v>0</v>
      </c>
      <c r="S63" s="6">
        <f t="shared" si="0"/>
        <v>0.23166666666666666</v>
      </c>
      <c r="T63" s="7">
        <f t="shared" si="1"/>
        <v>0</v>
      </c>
      <c r="U63" s="8">
        <f t="shared" si="2"/>
        <v>0</v>
      </c>
    </row>
    <row r="64" spans="1:21" ht="15">
      <c r="A64" s="27">
        <v>59</v>
      </c>
      <c r="B64" s="1" t="s">
        <v>36</v>
      </c>
      <c r="C64" s="28" t="s">
        <v>282</v>
      </c>
      <c r="D64" s="26" t="s">
        <v>574</v>
      </c>
      <c r="E64" s="15" t="s">
        <v>499</v>
      </c>
      <c r="F64" s="16" t="s">
        <v>33</v>
      </c>
      <c r="G64" s="19" t="s">
        <v>824</v>
      </c>
      <c r="H64" s="20">
        <v>3.16</v>
      </c>
      <c r="I64" s="2"/>
      <c r="J64" s="2"/>
      <c r="K64" s="2"/>
      <c r="L64" s="2"/>
      <c r="M64" s="2"/>
      <c r="N64" s="2"/>
      <c r="O64" s="2"/>
      <c r="P64" s="2"/>
      <c r="Q64" s="2">
        <v>1</v>
      </c>
      <c r="R64" s="76">
        <f>'K doplnění'!$D$14</f>
        <v>0</v>
      </c>
      <c r="S64" s="6">
        <f t="shared" si="0"/>
        <v>0.26333333333333336</v>
      </c>
      <c r="T64" s="7">
        <f t="shared" si="1"/>
        <v>0</v>
      </c>
      <c r="U64" s="8">
        <f t="shared" si="2"/>
        <v>0</v>
      </c>
    </row>
    <row r="65" spans="1:21" ht="15">
      <c r="A65" s="27">
        <v>60</v>
      </c>
      <c r="B65" s="1" t="s">
        <v>36</v>
      </c>
      <c r="C65" s="28" t="s">
        <v>282</v>
      </c>
      <c r="D65" s="26" t="s">
        <v>575</v>
      </c>
      <c r="E65" s="15">
        <v>514</v>
      </c>
      <c r="F65" s="16" t="s">
        <v>34</v>
      </c>
      <c r="G65" s="19" t="s">
        <v>824</v>
      </c>
      <c r="H65" s="20">
        <v>14.76</v>
      </c>
      <c r="I65" s="2"/>
      <c r="J65" s="2"/>
      <c r="K65" s="2"/>
      <c r="L65" s="2"/>
      <c r="M65" s="2"/>
      <c r="N65" s="2"/>
      <c r="O65" s="2"/>
      <c r="P65" s="2"/>
      <c r="Q65" s="2">
        <v>1</v>
      </c>
      <c r="R65" s="76">
        <f>'K doplnění'!$D$14</f>
        <v>0</v>
      </c>
      <c r="S65" s="6">
        <f t="shared" si="0"/>
        <v>1.23</v>
      </c>
      <c r="T65" s="7">
        <f t="shared" si="1"/>
        <v>0</v>
      </c>
      <c r="U65" s="8">
        <f t="shared" si="2"/>
        <v>0</v>
      </c>
    </row>
    <row r="66" spans="1:21" ht="15">
      <c r="A66" s="27">
        <v>61</v>
      </c>
      <c r="B66" s="1" t="s">
        <v>36</v>
      </c>
      <c r="C66" s="28" t="s">
        <v>282</v>
      </c>
      <c r="D66" s="26" t="s">
        <v>576</v>
      </c>
      <c r="E66" s="15">
        <v>513</v>
      </c>
      <c r="F66" s="16" t="s">
        <v>34</v>
      </c>
      <c r="G66" s="19" t="s">
        <v>824</v>
      </c>
      <c r="H66" s="20">
        <v>20.93</v>
      </c>
      <c r="I66" s="2"/>
      <c r="J66" s="2"/>
      <c r="K66" s="2"/>
      <c r="L66" s="2"/>
      <c r="M66" s="2"/>
      <c r="N66" s="2"/>
      <c r="O66" s="2"/>
      <c r="P66" s="2"/>
      <c r="Q66" s="2">
        <v>1</v>
      </c>
      <c r="R66" s="76">
        <f>'K doplnění'!$D$14</f>
        <v>0</v>
      </c>
      <c r="S66" s="6">
        <f t="shared" si="0"/>
        <v>1.7441666666666666</v>
      </c>
      <c r="T66" s="7">
        <f t="shared" si="1"/>
        <v>0</v>
      </c>
      <c r="U66" s="8">
        <f t="shared" si="2"/>
        <v>0</v>
      </c>
    </row>
    <row r="67" spans="1:21" ht="15">
      <c r="A67" s="27">
        <v>62</v>
      </c>
      <c r="B67" s="1" t="s">
        <v>36</v>
      </c>
      <c r="C67" s="28" t="s">
        <v>282</v>
      </c>
      <c r="D67" s="26" t="s">
        <v>577</v>
      </c>
      <c r="E67" s="15" t="s">
        <v>500</v>
      </c>
      <c r="F67" s="16" t="s">
        <v>33</v>
      </c>
      <c r="G67" s="19" t="s">
        <v>824</v>
      </c>
      <c r="H67" s="20">
        <v>2.78</v>
      </c>
      <c r="I67" s="2"/>
      <c r="J67" s="2"/>
      <c r="K67" s="2"/>
      <c r="L67" s="2"/>
      <c r="M67" s="2"/>
      <c r="N67" s="2"/>
      <c r="O67" s="2"/>
      <c r="P67" s="2"/>
      <c r="Q67" s="2">
        <v>1</v>
      </c>
      <c r="R67" s="76">
        <f>'K doplnění'!$D$14</f>
        <v>0</v>
      </c>
      <c r="S67" s="6">
        <f t="shared" si="0"/>
        <v>0.23166666666666666</v>
      </c>
      <c r="T67" s="7">
        <f t="shared" si="1"/>
        <v>0</v>
      </c>
      <c r="U67" s="8">
        <f t="shared" si="2"/>
        <v>0</v>
      </c>
    </row>
    <row r="68" spans="1:21" ht="15">
      <c r="A68" s="27">
        <v>63</v>
      </c>
      <c r="B68" s="1" t="s">
        <v>36</v>
      </c>
      <c r="C68" s="28" t="s">
        <v>282</v>
      </c>
      <c r="D68" s="26" t="s">
        <v>578</v>
      </c>
      <c r="E68" s="15" t="s">
        <v>500</v>
      </c>
      <c r="F68" s="16" t="s">
        <v>33</v>
      </c>
      <c r="G68" s="19" t="s">
        <v>824</v>
      </c>
      <c r="H68" s="20">
        <v>3.16</v>
      </c>
      <c r="I68" s="2"/>
      <c r="J68" s="2"/>
      <c r="K68" s="2"/>
      <c r="L68" s="2"/>
      <c r="M68" s="2"/>
      <c r="N68" s="2"/>
      <c r="O68" s="2"/>
      <c r="P68" s="2"/>
      <c r="Q68" s="2">
        <v>1</v>
      </c>
      <c r="R68" s="76">
        <f>'K doplnění'!$D$14</f>
        <v>0</v>
      </c>
      <c r="S68" s="6">
        <f t="shared" si="0"/>
        <v>0.26333333333333336</v>
      </c>
      <c r="T68" s="7">
        <f t="shared" si="1"/>
        <v>0</v>
      </c>
      <c r="U68" s="8">
        <f t="shared" si="2"/>
        <v>0</v>
      </c>
    </row>
    <row r="69" spans="1:21" ht="15">
      <c r="A69" s="27">
        <v>64</v>
      </c>
      <c r="B69" s="1" t="s">
        <v>36</v>
      </c>
      <c r="C69" s="28" t="s">
        <v>282</v>
      </c>
      <c r="D69" s="26" t="s">
        <v>579</v>
      </c>
      <c r="E69" s="15">
        <v>512</v>
      </c>
      <c r="F69" s="16" t="s">
        <v>34</v>
      </c>
      <c r="G69" s="19" t="s">
        <v>824</v>
      </c>
      <c r="H69" s="20">
        <v>21.78</v>
      </c>
      <c r="I69" s="2"/>
      <c r="J69" s="2"/>
      <c r="K69" s="2"/>
      <c r="L69" s="2"/>
      <c r="M69" s="2"/>
      <c r="N69" s="2"/>
      <c r="O69" s="2"/>
      <c r="P69" s="2"/>
      <c r="Q69" s="2">
        <v>1</v>
      </c>
      <c r="R69" s="76">
        <f>'K doplnění'!$D$14</f>
        <v>0</v>
      </c>
      <c r="S69" s="6">
        <f t="shared" si="0"/>
        <v>1.8150000000000002</v>
      </c>
      <c r="T69" s="7">
        <f t="shared" si="1"/>
        <v>0</v>
      </c>
      <c r="U69" s="8">
        <f t="shared" si="2"/>
        <v>0</v>
      </c>
    </row>
    <row r="70" spans="1:21" ht="15">
      <c r="A70" s="27">
        <v>65</v>
      </c>
      <c r="B70" s="1" t="s">
        <v>36</v>
      </c>
      <c r="C70" s="28" t="s">
        <v>282</v>
      </c>
      <c r="D70" s="26" t="s">
        <v>580</v>
      </c>
      <c r="E70" s="15">
        <v>511</v>
      </c>
      <c r="F70" s="16" t="s">
        <v>34</v>
      </c>
      <c r="G70" s="19" t="s">
        <v>824</v>
      </c>
      <c r="H70" s="20">
        <v>14.76</v>
      </c>
      <c r="I70" s="2"/>
      <c r="J70" s="2"/>
      <c r="K70" s="2"/>
      <c r="L70" s="2"/>
      <c r="M70" s="2"/>
      <c r="N70" s="2"/>
      <c r="O70" s="2"/>
      <c r="P70" s="2"/>
      <c r="Q70" s="2">
        <v>1</v>
      </c>
      <c r="R70" s="76">
        <f>'K doplnění'!$D$14</f>
        <v>0</v>
      </c>
      <c r="S70" s="6">
        <f aca="true" t="shared" si="3" ref="S70:S100">((H70*30.4167*I70)+(H70*21*J70)+(H70*4.3452*K70)+(H70*4.3452*L70)+(H70*4.3452*M70)+(H70*N70)+(H70*O70/3)+(H70*P70/6)+(H70*Q70/12))</f>
        <v>1.23</v>
      </c>
      <c r="T70" s="7">
        <f aca="true" t="shared" si="4" ref="T70:T100">S70*R70</f>
        <v>0</v>
      </c>
      <c r="U70" s="8">
        <f aca="true" t="shared" si="5" ref="U70:U100">12*T70</f>
        <v>0</v>
      </c>
    </row>
    <row r="71" spans="1:21" ht="15">
      <c r="A71" s="27">
        <v>66</v>
      </c>
      <c r="B71" s="1" t="s">
        <v>36</v>
      </c>
      <c r="C71" s="28" t="s">
        <v>282</v>
      </c>
      <c r="D71" s="26" t="s">
        <v>581</v>
      </c>
      <c r="E71" s="15" t="s">
        <v>501</v>
      </c>
      <c r="F71" s="16" t="s">
        <v>33</v>
      </c>
      <c r="G71" s="19" t="s">
        <v>824</v>
      </c>
      <c r="H71" s="20">
        <v>2.78</v>
      </c>
      <c r="I71" s="2"/>
      <c r="J71" s="2"/>
      <c r="K71" s="2"/>
      <c r="L71" s="2"/>
      <c r="M71" s="2"/>
      <c r="N71" s="2"/>
      <c r="O71" s="2"/>
      <c r="P71" s="2"/>
      <c r="Q71" s="2">
        <v>1</v>
      </c>
      <c r="R71" s="76">
        <f>'K doplnění'!$D$14</f>
        <v>0</v>
      </c>
      <c r="S71" s="6">
        <f t="shared" si="3"/>
        <v>0.23166666666666666</v>
      </c>
      <c r="T71" s="7">
        <f t="shared" si="4"/>
        <v>0</v>
      </c>
      <c r="U71" s="8">
        <f t="shared" si="5"/>
        <v>0</v>
      </c>
    </row>
    <row r="72" spans="1:21" ht="15">
      <c r="A72" s="27">
        <v>67</v>
      </c>
      <c r="B72" s="1" t="s">
        <v>36</v>
      </c>
      <c r="C72" s="28" t="s">
        <v>282</v>
      </c>
      <c r="D72" s="26" t="s">
        <v>582</v>
      </c>
      <c r="E72" s="15" t="s">
        <v>501</v>
      </c>
      <c r="F72" s="16" t="s">
        <v>33</v>
      </c>
      <c r="G72" s="19" t="s">
        <v>824</v>
      </c>
      <c r="H72" s="20">
        <v>3.16</v>
      </c>
      <c r="I72" s="2"/>
      <c r="J72" s="2"/>
      <c r="K72" s="2"/>
      <c r="L72" s="2"/>
      <c r="M72" s="2"/>
      <c r="N72" s="2"/>
      <c r="O72" s="2"/>
      <c r="P72" s="2"/>
      <c r="Q72" s="2">
        <v>1</v>
      </c>
      <c r="R72" s="76">
        <f>'K doplnění'!$D$14</f>
        <v>0</v>
      </c>
      <c r="S72" s="6">
        <f t="shared" si="3"/>
        <v>0.26333333333333336</v>
      </c>
      <c r="T72" s="7">
        <f t="shared" si="4"/>
        <v>0</v>
      </c>
      <c r="U72" s="8">
        <f t="shared" si="5"/>
        <v>0</v>
      </c>
    </row>
    <row r="73" spans="1:21" ht="15">
      <c r="A73" s="27">
        <v>68</v>
      </c>
      <c r="B73" s="1" t="s">
        <v>36</v>
      </c>
      <c r="C73" s="28" t="s">
        <v>282</v>
      </c>
      <c r="D73" s="26" t="s">
        <v>583</v>
      </c>
      <c r="E73" s="15">
        <v>510</v>
      </c>
      <c r="F73" s="16" t="s">
        <v>34</v>
      </c>
      <c r="G73" s="19" t="s">
        <v>824</v>
      </c>
      <c r="H73" s="20">
        <v>14.76</v>
      </c>
      <c r="I73" s="2"/>
      <c r="J73" s="2"/>
      <c r="K73" s="2"/>
      <c r="L73" s="2"/>
      <c r="M73" s="2"/>
      <c r="N73" s="2"/>
      <c r="O73" s="2"/>
      <c r="P73" s="2"/>
      <c r="Q73" s="2">
        <v>1</v>
      </c>
      <c r="R73" s="76">
        <f>'K doplnění'!$D$14</f>
        <v>0</v>
      </c>
      <c r="S73" s="6">
        <f t="shared" si="3"/>
        <v>1.23</v>
      </c>
      <c r="T73" s="7">
        <f t="shared" si="4"/>
        <v>0</v>
      </c>
      <c r="U73" s="8">
        <f t="shared" si="5"/>
        <v>0</v>
      </c>
    </row>
    <row r="74" spans="1:21" ht="15">
      <c r="A74" s="27">
        <v>69</v>
      </c>
      <c r="B74" s="1" t="s">
        <v>36</v>
      </c>
      <c r="C74" s="28" t="s">
        <v>282</v>
      </c>
      <c r="D74" s="26" t="s">
        <v>584</v>
      </c>
      <c r="E74" s="15">
        <v>509</v>
      </c>
      <c r="F74" s="16" t="s">
        <v>34</v>
      </c>
      <c r="G74" s="19" t="s">
        <v>824</v>
      </c>
      <c r="H74" s="20">
        <v>21.23</v>
      </c>
      <c r="I74" s="2"/>
      <c r="J74" s="2"/>
      <c r="K74" s="2"/>
      <c r="L74" s="2"/>
      <c r="M74" s="2"/>
      <c r="N74" s="2"/>
      <c r="O74" s="2"/>
      <c r="P74" s="2"/>
      <c r="Q74" s="2">
        <v>1</v>
      </c>
      <c r="R74" s="76">
        <f>'K doplnění'!$D$14</f>
        <v>0</v>
      </c>
      <c r="S74" s="6">
        <f t="shared" si="3"/>
        <v>1.7691666666666668</v>
      </c>
      <c r="T74" s="7">
        <f t="shared" si="4"/>
        <v>0</v>
      </c>
      <c r="U74" s="8">
        <f t="shared" si="5"/>
        <v>0</v>
      </c>
    </row>
    <row r="75" spans="1:21" ht="15">
      <c r="A75" s="27">
        <v>70</v>
      </c>
      <c r="B75" s="1" t="s">
        <v>36</v>
      </c>
      <c r="C75" s="28" t="s">
        <v>282</v>
      </c>
      <c r="D75" s="26" t="s">
        <v>585</v>
      </c>
      <c r="E75" s="15">
        <v>508</v>
      </c>
      <c r="F75" s="16" t="s">
        <v>33</v>
      </c>
      <c r="G75" s="19" t="s">
        <v>824</v>
      </c>
      <c r="H75" s="20">
        <v>1.5</v>
      </c>
      <c r="I75" s="2"/>
      <c r="J75" s="2"/>
      <c r="K75" s="2"/>
      <c r="L75" s="2"/>
      <c r="M75" s="2"/>
      <c r="N75" s="2"/>
      <c r="O75" s="2"/>
      <c r="P75" s="2"/>
      <c r="Q75" s="2">
        <v>1</v>
      </c>
      <c r="R75" s="76">
        <f>'K doplnění'!$D$14</f>
        <v>0</v>
      </c>
      <c r="S75" s="6">
        <f t="shared" si="3"/>
        <v>0.125</v>
      </c>
      <c r="T75" s="7">
        <f t="shared" si="4"/>
        <v>0</v>
      </c>
      <c r="U75" s="8">
        <f t="shared" si="5"/>
        <v>0</v>
      </c>
    </row>
    <row r="76" spans="1:21" ht="15">
      <c r="A76" s="27">
        <v>71</v>
      </c>
      <c r="B76" s="1" t="s">
        <v>36</v>
      </c>
      <c r="C76" s="28" t="s">
        <v>282</v>
      </c>
      <c r="D76" s="26" t="s">
        <v>586</v>
      </c>
      <c r="E76" s="15">
        <v>508</v>
      </c>
      <c r="F76" s="16" t="s">
        <v>33</v>
      </c>
      <c r="G76" s="19" t="s">
        <v>824</v>
      </c>
      <c r="H76" s="20">
        <v>2.33</v>
      </c>
      <c r="I76" s="2"/>
      <c r="J76" s="2"/>
      <c r="K76" s="2"/>
      <c r="L76" s="2"/>
      <c r="M76" s="2"/>
      <c r="N76" s="2"/>
      <c r="O76" s="2"/>
      <c r="P76" s="2"/>
      <c r="Q76" s="2">
        <v>1</v>
      </c>
      <c r="R76" s="76">
        <f>'K doplnění'!$D$14</f>
        <v>0</v>
      </c>
      <c r="S76" s="6">
        <f t="shared" si="3"/>
        <v>0.19416666666666668</v>
      </c>
      <c r="T76" s="7">
        <f t="shared" si="4"/>
        <v>0</v>
      </c>
      <c r="U76" s="8">
        <f t="shared" si="5"/>
        <v>0</v>
      </c>
    </row>
    <row r="77" spans="1:21" ht="15">
      <c r="A77" s="27">
        <v>72</v>
      </c>
      <c r="B77" s="1" t="s">
        <v>36</v>
      </c>
      <c r="C77" s="28" t="s">
        <v>282</v>
      </c>
      <c r="D77" s="26" t="s">
        <v>587</v>
      </c>
      <c r="E77" s="15">
        <v>508</v>
      </c>
      <c r="F77" s="16" t="s">
        <v>34</v>
      </c>
      <c r="G77" s="19" t="s">
        <v>824</v>
      </c>
      <c r="H77" s="20">
        <v>8.28</v>
      </c>
      <c r="I77" s="2"/>
      <c r="J77" s="2"/>
      <c r="K77" s="2"/>
      <c r="L77" s="2"/>
      <c r="M77" s="2"/>
      <c r="N77" s="2"/>
      <c r="O77" s="2"/>
      <c r="P77" s="2"/>
      <c r="Q77" s="2">
        <v>1</v>
      </c>
      <c r="R77" s="76">
        <f>'K doplnění'!$D$14</f>
        <v>0</v>
      </c>
      <c r="S77" s="6">
        <f t="shared" si="3"/>
        <v>0.69</v>
      </c>
      <c r="T77" s="7">
        <f t="shared" si="4"/>
        <v>0</v>
      </c>
      <c r="U77" s="8">
        <f t="shared" si="5"/>
        <v>0</v>
      </c>
    </row>
    <row r="78" spans="1:21" ht="15">
      <c r="A78" s="27">
        <v>73</v>
      </c>
      <c r="B78" s="1" t="s">
        <v>36</v>
      </c>
      <c r="C78" s="28" t="s">
        <v>282</v>
      </c>
      <c r="D78" s="26" t="s">
        <v>588</v>
      </c>
      <c r="E78" s="15">
        <v>507</v>
      </c>
      <c r="F78" s="16" t="s">
        <v>33</v>
      </c>
      <c r="G78" s="19" t="s">
        <v>824</v>
      </c>
      <c r="H78" s="20">
        <v>1.5</v>
      </c>
      <c r="I78" s="2"/>
      <c r="J78" s="2"/>
      <c r="K78" s="2"/>
      <c r="L78" s="2"/>
      <c r="M78" s="2"/>
      <c r="N78" s="2"/>
      <c r="O78" s="2"/>
      <c r="P78" s="2"/>
      <c r="Q78" s="2">
        <v>1</v>
      </c>
      <c r="R78" s="76">
        <f>'K doplnění'!$D$14</f>
        <v>0</v>
      </c>
      <c r="S78" s="6">
        <f t="shared" si="3"/>
        <v>0.125</v>
      </c>
      <c r="T78" s="7">
        <f t="shared" si="4"/>
        <v>0</v>
      </c>
      <c r="U78" s="8">
        <f t="shared" si="5"/>
        <v>0</v>
      </c>
    </row>
    <row r="79" spans="1:21" ht="15">
      <c r="A79" s="27">
        <v>74</v>
      </c>
      <c r="B79" s="1" t="s">
        <v>36</v>
      </c>
      <c r="C79" s="28" t="s">
        <v>282</v>
      </c>
      <c r="D79" s="26" t="s">
        <v>589</v>
      </c>
      <c r="E79" s="15">
        <v>507</v>
      </c>
      <c r="F79" s="16" t="s">
        <v>33</v>
      </c>
      <c r="G79" s="19" t="s">
        <v>824</v>
      </c>
      <c r="H79" s="20">
        <v>2.33</v>
      </c>
      <c r="I79" s="2"/>
      <c r="J79" s="2"/>
      <c r="K79" s="2"/>
      <c r="L79" s="2"/>
      <c r="M79" s="2"/>
      <c r="N79" s="2"/>
      <c r="O79" s="2"/>
      <c r="P79" s="2"/>
      <c r="Q79" s="2">
        <v>1</v>
      </c>
      <c r="R79" s="76">
        <f>'K doplnění'!$D$14</f>
        <v>0</v>
      </c>
      <c r="S79" s="6">
        <f t="shared" si="3"/>
        <v>0.19416666666666668</v>
      </c>
      <c r="T79" s="7">
        <f t="shared" si="4"/>
        <v>0</v>
      </c>
      <c r="U79" s="8">
        <f t="shared" si="5"/>
        <v>0</v>
      </c>
    </row>
    <row r="80" spans="1:21" ht="15">
      <c r="A80" s="27">
        <v>75</v>
      </c>
      <c r="B80" s="1" t="s">
        <v>36</v>
      </c>
      <c r="C80" s="28" t="s">
        <v>282</v>
      </c>
      <c r="D80" s="26" t="s">
        <v>590</v>
      </c>
      <c r="E80" s="15">
        <v>507</v>
      </c>
      <c r="F80" s="16" t="s">
        <v>34</v>
      </c>
      <c r="G80" s="19" t="s">
        <v>824</v>
      </c>
      <c r="H80" s="20">
        <v>8.28</v>
      </c>
      <c r="I80" s="2"/>
      <c r="J80" s="2"/>
      <c r="K80" s="2"/>
      <c r="L80" s="2"/>
      <c r="M80" s="2"/>
      <c r="N80" s="2"/>
      <c r="O80" s="2"/>
      <c r="P80" s="2"/>
      <c r="Q80" s="2">
        <v>1</v>
      </c>
      <c r="R80" s="76">
        <f>'K doplnění'!$D$14</f>
        <v>0</v>
      </c>
      <c r="S80" s="6">
        <f t="shared" si="3"/>
        <v>0.69</v>
      </c>
      <c r="T80" s="7">
        <f t="shared" si="4"/>
        <v>0</v>
      </c>
      <c r="U80" s="8">
        <f t="shared" si="5"/>
        <v>0</v>
      </c>
    </row>
    <row r="81" spans="1:21" ht="15">
      <c r="A81" s="27">
        <v>76</v>
      </c>
      <c r="B81" s="1" t="s">
        <v>36</v>
      </c>
      <c r="C81" s="28" t="s">
        <v>282</v>
      </c>
      <c r="D81" s="26" t="s">
        <v>591</v>
      </c>
      <c r="E81" s="15">
        <v>506</v>
      </c>
      <c r="F81" s="17" t="s">
        <v>33</v>
      </c>
      <c r="G81" s="19" t="s">
        <v>824</v>
      </c>
      <c r="H81" s="20">
        <v>1.5</v>
      </c>
      <c r="I81" s="2"/>
      <c r="J81" s="2"/>
      <c r="K81" s="2"/>
      <c r="L81" s="2"/>
      <c r="M81" s="2"/>
      <c r="N81" s="2"/>
      <c r="O81" s="2"/>
      <c r="P81" s="2"/>
      <c r="Q81" s="2">
        <v>1</v>
      </c>
      <c r="R81" s="76">
        <f>'K doplnění'!$D$14</f>
        <v>0</v>
      </c>
      <c r="S81" s="6">
        <f>((H81*30.4167*I81)+(H81*21*J81)+(H81*4.3452*K81)+(H81*4.3452*L81)+(H81*4.3452*M81)+(H81*N81)+(H81*O81/3)+(H81*P81/6)+(H81*Q81/12))</f>
        <v>0.125</v>
      </c>
      <c r="T81" s="7">
        <f t="shared" si="4"/>
        <v>0</v>
      </c>
      <c r="U81" s="8">
        <f t="shared" si="5"/>
        <v>0</v>
      </c>
    </row>
    <row r="82" spans="1:21" ht="15">
      <c r="A82" s="27">
        <v>77</v>
      </c>
      <c r="B82" s="1" t="s">
        <v>36</v>
      </c>
      <c r="C82" s="28" t="s">
        <v>282</v>
      </c>
      <c r="D82" s="26" t="s">
        <v>592</v>
      </c>
      <c r="E82" s="15">
        <v>506</v>
      </c>
      <c r="F82" s="16" t="s">
        <v>33</v>
      </c>
      <c r="G82" s="19" t="s">
        <v>824</v>
      </c>
      <c r="H82" s="20">
        <v>2.33</v>
      </c>
      <c r="I82" s="2"/>
      <c r="J82" s="2"/>
      <c r="K82" s="2"/>
      <c r="L82" s="2"/>
      <c r="M82" s="2"/>
      <c r="N82" s="2"/>
      <c r="O82" s="2"/>
      <c r="P82" s="2"/>
      <c r="Q82" s="2">
        <v>1</v>
      </c>
      <c r="R82" s="76">
        <f>'K doplnění'!$D$14</f>
        <v>0</v>
      </c>
      <c r="S82" s="6">
        <f t="shared" si="3"/>
        <v>0.19416666666666668</v>
      </c>
      <c r="T82" s="7">
        <f t="shared" si="4"/>
        <v>0</v>
      </c>
      <c r="U82" s="8">
        <f t="shared" si="5"/>
        <v>0</v>
      </c>
    </row>
    <row r="83" spans="1:21" ht="15">
      <c r="A83" s="27">
        <v>78</v>
      </c>
      <c r="B83" s="1" t="s">
        <v>36</v>
      </c>
      <c r="C83" s="28" t="s">
        <v>282</v>
      </c>
      <c r="D83" s="26" t="s">
        <v>593</v>
      </c>
      <c r="E83" s="15">
        <v>506</v>
      </c>
      <c r="F83" s="16" t="s">
        <v>34</v>
      </c>
      <c r="G83" s="19" t="s">
        <v>824</v>
      </c>
      <c r="H83" s="20">
        <v>8.28</v>
      </c>
      <c r="I83" s="2"/>
      <c r="J83" s="2"/>
      <c r="K83" s="2"/>
      <c r="L83" s="2"/>
      <c r="M83" s="2"/>
      <c r="N83" s="2"/>
      <c r="O83" s="2"/>
      <c r="P83" s="2"/>
      <c r="Q83" s="2">
        <v>1</v>
      </c>
      <c r="R83" s="76">
        <f>'K doplnění'!$D$14</f>
        <v>0</v>
      </c>
      <c r="S83" s="6">
        <f t="shared" si="3"/>
        <v>0.69</v>
      </c>
      <c r="T83" s="7">
        <f t="shared" si="4"/>
        <v>0</v>
      </c>
      <c r="U83" s="8">
        <f t="shared" si="5"/>
        <v>0</v>
      </c>
    </row>
    <row r="84" spans="1:21" ht="15">
      <c r="A84" s="27">
        <v>79</v>
      </c>
      <c r="B84" s="1" t="s">
        <v>36</v>
      </c>
      <c r="C84" s="28" t="s">
        <v>282</v>
      </c>
      <c r="D84" s="26" t="s">
        <v>594</v>
      </c>
      <c r="E84" s="15">
        <v>505</v>
      </c>
      <c r="F84" s="16" t="s">
        <v>33</v>
      </c>
      <c r="G84" s="19" t="s">
        <v>824</v>
      </c>
      <c r="H84" s="20">
        <v>1.5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76">
        <f>'K doplnění'!$D$14</f>
        <v>0</v>
      </c>
      <c r="S84" s="6">
        <f t="shared" si="3"/>
        <v>0.125</v>
      </c>
      <c r="T84" s="7">
        <f t="shared" si="4"/>
        <v>0</v>
      </c>
      <c r="U84" s="8">
        <f t="shared" si="5"/>
        <v>0</v>
      </c>
    </row>
    <row r="85" spans="1:21" ht="15">
      <c r="A85" s="27">
        <v>80</v>
      </c>
      <c r="B85" s="1" t="s">
        <v>36</v>
      </c>
      <c r="C85" s="28" t="s">
        <v>282</v>
      </c>
      <c r="D85" s="26" t="s">
        <v>595</v>
      </c>
      <c r="E85" s="15">
        <v>505</v>
      </c>
      <c r="F85" s="16" t="s">
        <v>33</v>
      </c>
      <c r="G85" s="19" t="s">
        <v>824</v>
      </c>
      <c r="H85" s="20">
        <v>2.33</v>
      </c>
      <c r="I85" s="2"/>
      <c r="J85" s="2"/>
      <c r="K85" s="2"/>
      <c r="L85" s="2"/>
      <c r="M85" s="2"/>
      <c r="N85" s="2"/>
      <c r="O85" s="2"/>
      <c r="P85" s="2"/>
      <c r="Q85" s="2">
        <v>1</v>
      </c>
      <c r="R85" s="76">
        <f>'K doplnění'!$D$14</f>
        <v>0</v>
      </c>
      <c r="S85" s="6">
        <f t="shared" si="3"/>
        <v>0.19416666666666668</v>
      </c>
      <c r="T85" s="7">
        <f t="shared" si="4"/>
        <v>0</v>
      </c>
      <c r="U85" s="8">
        <f t="shared" si="5"/>
        <v>0</v>
      </c>
    </row>
    <row r="86" spans="1:21" ht="15">
      <c r="A86" s="27">
        <v>81</v>
      </c>
      <c r="B86" s="1" t="s">
        <v>36</v>
      </c>
      <c r="C86" s="28" t="s">
        <v>282</v>
      </c>
      <c r="D86" s="26" t="s">
        <v>596</v>
      </c>
      <c r="E86" s="15">
        <v>505</v>
      </c>
      <c r="F86" s="16" t="s">
        <v>34</v>
      </c>
      <c r="G86" s="19" t="s">
        <v>824</v>
      </c>
      <c r="H86" s="20">
        <v>8.28</v>
      </c>
      <c r="I86" s="2"/>
      <c r="J86" s="2"/>
      <c r="K86" s="2"/>
      <c r="L86" s="2"/>
      <c r="M86" s="2"/>
      <c r="N86" s="2"/>
      <c r="O86" s="2"/>
      <c r="P86" s="2"/>
      <c r="Q86" s="2">
        <v>1</v>
      </c>
      <c r="R86" s="76">
        <f>'K doplnění'!$D$14</f>
        <v>0</v>
      </c>
      <c r="S86" s="6">
        <f t="shared" si="3"/>
        <v>0.69</v>
      </c>
      <c r="T86" s="7">
        <f t="shared" si="4"/>
        <v>0</v>
      </c>
      <c r="U86" s="8">
        <f t="shared" si="5"/>
        <v>0</v>
      </c>
    </row>
    <row r="87" spans="1:21" ht="15">
      <c r="A87" s="27">
        <v>82</v>
      </c>
      <c r="B87" s="1" t="s">
        <v>36</v>
      </c>
      <c r="C87" s="28" t="s">
        <v>282</v>
      </c>
      <c r="D87" s="26" t="s">
        <v>517</v>
      </c>
      <c r="E87" s="15">
        <v>504</v>
      </c>
      <c r="F87" s="16" t="s">
        <v>33</v>
      </c>
      <c r="G87" s="19" t="s">
        <v>824</v>
      </c>
      <c r="H87" s="20">
        <v>1.5</v>
      </c>
      <c r="I87" s="2"/>
      <c r="J87" s="2"/>
      <c r="K87" s="2"/>
      <c r="L87" s="2"/>
      <c r="M87" s="2"/>
      <c r="N87" s="2"/>
      <c r="O87" s="2"/>
      <c r="P87" s="2"/>
      <c r="Q87" s="2">
        <v>1</v>
      </c>
      <c r="R87" s="76">
        <f>'K doplnění'!$D$14</f>
        <v>0</v>
      </c>
      <c r="S87" s="6">
        <f t="shared" si="3"/>
        <v>0.125</v>
      </c>
      <c r="T87" s="7">
        <f t="shared" si="4"/>
        <v>0</v>
      </c>
      <c r="U87" s="8">
        <f t="shared" si="5"/>
        <v>0</v>
      </c>
    </row>
    <row r="88" spans="1:21" ht="15">
      <c r="A88" s="27">
        <v>83</v>
      </c>
      <c r="B88" s="1" t="s">
        <v>36</v>
      </c>
      <c r="C88" s="28" t="s">
        <v>282</v>
      </c>
      <c r="D88" s="26" t="s">
        <v>516</v>
      </c>
      <c r="E88" s="15">
        <v>504</v>
      </c>
      <c r="F88" s="17" t="s">
        <v>33</v>
      </c>
      <c r="G88" s="19" t="s">
        <v>824</v>
      </c>
      <c r="H88" s="20">
        <v>2.33</v>
      </c>
      <c r="I88" s="2"/>
      <c r="J88" s="2"/>
      <c r="K88" s="2"/>
      <c r="L88" s="2"/>
      <c r="M88" s="2"/>
      <c r="N88" s="2"/>
      <c r="O88" s="2"/>
      <c r="P88" s="2"/>
      <c r="Q88" s="2">
        <v>1</v>
      </c>
      <c r="R88" s="76">
        <f>'K doplnění'!$D$14</f>
        <v>0</v>
      </c>
      <c r="S88" s="6">
        <f>((H88*30.4167*I88)+(H88*21*J88)+(H88*4.3452*K88)+(H88*4.3452*L88)+(H88*4.3452*M88)+(H88*N88)+(H88*O88/3)+(H88*P88/6)+(H88*Q88/12))</f>
        <v>0.19416666666666668</v>
      </c>
      <c r="T88" s="7">
        <f t="shared" si="4"/>
        <v>0</v>
      </c>
      <c r="U88" s="8">
        <f t="shared" si="5"/>
        <v>0</v>
      </c>
    </row>
    <row r="89" spans="1:21" ht="15">
      <c r="A89" s="27">
        <v>84</v>
      </c>
      <c r="B89" s="1" t="s">
        <v>36</v>
      </c>
      <c r="C89" s="28" t="s">
        <v>282</v>
      </c>
      <c r="D89" s="26" t="s">
        <v>515</v>
      </c>
      <c r="E89" s="15">
        <v>504</v>
      </c>
      <c r="F89" s="16" t="s">
        <v>34</v>
      </c>
      <c r="G89" s="19" t="s">
        <v>824</v>
      </c>
      <c r="H89" s="20">
        <v>7.62</v>
      </c>
      <c r="I89" s="2"/>
      <c r="J89" s="2"/>
      <c r="K89" s="2"/>
      <c r="L89" s="2"/>
      <c r="M89" s="2"/>
      <c r="N89" s="2"/>
      <c r="O89" s="2"/>
      <c r="P89" s="2"/>
      <c r="Q89" s="2">
        <v>1</v>
      </c>
      <c r="R89" s="76">
        <f>'K doplnění'!$D$14</f>
        <v>0</v>
      </c>
      <c r="S89" s="6">
        <f aca="true" t="shared" si="6" ref="S89:S94">((H89*30.4167*I89)+(H89*21*J89)+(H89*4.3452*K89)+(H89*4.3452*L89)+(H89*4.3452*M89)+(H89*N89)+(H89*O89/3)+(H89*P89/6)+(H89*Q89/12))</f>
        <v>0.635</v>
      </c>
      <c r="T89" s="7">
        <f t="shared" si="4"/>
        <v>0</v>
      </c>
      <c r="U89" s="8">
        <f t="shared" si="5"/>
        <v>0</v>
      </c>
    </row>
    <row r="90" spans="1:21" ht="15">
      <c r="A90" s="27">
        <v>85</v>
      </c>
      <c r="B90" s="1" t="s">
        <v>36</v>
      </c>
      <c r="C90" s="28" t="s">
        <v>282</v>
      </c>
      <c r="D90" s="26" t="s">
        <v>514</v>
      </c>
      <c r="E90" s="15">
        <v>503</v>
      </c>
      <c r="F90" s="16" t="s">
        <v>33</v>
      </c>
      <c r="G90" s="19" t="s">
        <v>824</v>
      </c>
      <c r="H90" s="20">
        <v>1.5</v>
      </c>
      <c r="I90" s="2"/>
      <c r="J90" s="2"/>
      <c r="K90" s="2"/>
      <c r="L90" s="2"/>
      <c r="M90" s="2"/>
      <c r="N90" s="2"/>
      <c r="O90" s="2"/>
      <c r="P90" s="2"/>
      <c r="Q90" s="2">
        <v>1</v>
      </c>
      <c r="R90" s="76">
        <f>'K doplnění'!$D$14</f>
        <v>0</v>
      </c>
      <c r="S90" s="6">
        <f t="shared" si="6"/>
        <v>0.125</v>
      </c>
      <c r="T90" s="7">
        <f t="shared" si="4"/>
        <v>0</v>
      </c>
      <c r="U90" s="8">
        <f t="shared" si="5"/>
        <v>0</v>
      </c>
    </row>
    <row r="91" spans="1:21" ht="15">
      <c r="A91" s="27">
        <v>86</v>
      </c>
      <c r="B91" s="1" t="s">
        <v>36</v>
      </c>
      <c r="C91" s="28" t="s">
        <v>282</v>
      </c>
      <c r="D91" s="26" t="s">
        <v>513</v>
      </c>
      <c r="E91" s="15">
        <v>503</v>
      </c>
      <c r="F91" s="16" t="s">
        <v>33</v>
      </c>
      <c r="G91" s="19" t="s">
        <v>824</v>
      </c>
      <c r="H91" s="20">
        <v>2.33</v>
      </c>
      <c r="I91" s="2"/>
      <c r="J91" s="2"/>
      <c r="K91" s="2"/>
      <c r="L91" s="2"/>
      <c r="M91" s="2"/>
      <c r="N91" s="2"/>
      <c r="O91" s="2"/>
      <c r="P91" s="2"/>
      <c r="Q91" s="2">
        <v>1</v>
      </c>
      <c r="R91" s="76">
        <f>'K doplnění'!$D$14</f>
        <v>0</v>
      </c>
      <c r="S91" s="6">
        <f t="shared" si="6"/>
        <v>0.19416666666666668</v>
      </c>
      <c r="T91" s="7">
        <f t="shared" si="4"/>
        <v>0</v>
      </c>
      <c r="U91" s="8">
        <f t="shared" si="5"/>
        <v>0</v>
      </c>
    </row>
    <row r="92" spans="1:21" ht="15">
      <c r="A92" s="27">
        <v>87</v>
      </c>
      <c r="B92" s="1" t="s">
        <v>36</v>
      </c>
      <c r="C92" s="28" t="s">
        <v>282</v>
      </c>
      <c r="D92" s="26" t="s">
        <v>512</v>
      </c>
      <c r="E92" s="15">
        <v>503</v>
      </c>
      <c r="F92" s="16" t="s">
        <v>34</v>
      </c>
      <c r="G92" s="19" t="s">
        <v>824</v>
      </c>
      <c r="H92" s="20">
        <v>8.28</v>
      </c>
      <c r="I92" s="2"/>
      <c r="J92" s="2"/>
      <c r="K92" s="2"/>
      <c r="L92" s="2"/>
      <c r="M92" s="2"/>
      <c r="N92" s="2"/>
      <c r="O92" s="2"/>
      <c r="P92" s="2"/>
      <c r="Q92" s="2">
        <v>1</v>
      </c>
      <c r="R92" s="76">
        <f>'K doplnění'!$D$14</f>
        <v>0</v>
      </c>
      <c r="S92" s="6">
        <f t="shared" si="6"/>
        <v>0.69</v>
      </c>
      <c r="T92" s="7">
        <f t="shared" si="4"/>
        <v>0</v>
      </c>
      <c r="U92" s="8">
        <f t="shared" si="5"/>
        <v>0</v>
      </c>
    </row>
    <row r="93" spans="1:21" ht="15">
      <c r="A93" s="27">
        <v>88</v>
      </c>
      <c r="B93" s="1" t="s">
        <v>36</v>
      </c>
      <c r="C93" s="28" t="s">
        <v>282</v>
      </c>
      <c r="D93" s="26" t="s">
        <v>511</v>
      </c>
      <c r="E93" s="15">
        <v>502</v>
      </c>
      <c r="F93" s="16" t="s">
        <v>33</v>
      </c>
      <c r="G93" s="19" t="s">
        <v>824</v>
      </c>
      <c r="H93" s="20">
        <v>1.5</v>
      </c>
      <c r="I93" s="2"/>
      <c r="J93" s="2"/>
      <c r="K93" s="2"/>
      <c r="L93" s="2"/>
      <c r="M93" s="2"/>
      <c r="N93" s="2"/>
      <c r="O93" s="2"/>
      <c r="P93" s="2"/>
      <c r="Q93" s="2">
        <v>1</v>
      </c>
      <c r="R93" s="76">
        <f>'K doplnění'!$D$14</f>
        <v>0</v>
      </c>
      <c r="S93" s="6">
        <f t="shared" si="6"/>
        <v>0.125</v>
      </c>
      <c r="T93" s="7">
        <f t="shared" si="4"/>
        <v>0</v>
      </c>
      <c r="U93" s="8">
        <f t="shared" si="5"/>
        <v>0</v>
      </c>
    </row>
    <row r="94" spans="1:21" ht="15">
      <c r="A94" s="27">
        <v>89</v>
      </c>
      <c r="B94" s="1" t="s">
        <v>36</v>
      </c>
      <c r="C94" s="28" t="s">
        <v>282</v>
      </c>
      <c r="D94" s="26" t="s">
        <v>510</v>
      </c>
      <c r="E94" s="15">
        <v>502</v>
      </c>
      <c r="F94" s="16" t="s">
        <v>33</v>
      </c>
      <c r="G94" s="19" t="s">
        <v>824</v>
      </c>
      <c r="H94" s="20">
        <v>2.33</v>
      </c>
      <c r="I94" s="2"/>
      <c r="J94" s="2"/>
      <c r="K94" s="2"/>
      <c r="L94" s="2"/>
      <c r="M94" s="2"/>
      <c r="N94" s="2"/>
      <c r="O94" s="2"/>
      <c r="P94" s="2"/>
      <c r="Q94" s="2">
        <v>1</v>
      </c>
      <c r="R94" s="76">
        <f>'K doplnění'!$D$14</f>
        <v>0</v>
      </c>
      <c r="S94" s="6">
        <f t="shared" si="6"/>
        <v>0.19416666666666668</v>
      </c>
      <c r="T94" s="7">
        <f t="shared" si="4"/>
        <v>0</v>
      </c>
      <c r="U94" s="8">
        <f t="shared" si="5"/>
        <v>0</v>
      </c>
    </row>
    <row r="95" spans="1:21" ht="15">
      <c r="A95" s="27">
        <v>90</v>
      </c>
      <c r="B95" s="1" t="s">
        <v>36</v>
      </c>
      <c r="C95" s="28" t="s">
        <v>282</v>
      </c>
      <c r="D95" s="26" t="s">
        <v>509</v>
      </c>
      <c r="E95" s="15">
        <v>502</v>
      </c>
      <c r="F95" s="17" t="s">
        <v>34</v>
      </c>
      <c r="G95" s="19" t="s">
        <v>824</v>
      </c>
      <c r="H95" s="20">
        <v>8.28</v>
      </c>
      <c r="I95" s="2"/>
      <c r="J95" s="2"/>
      <c r="K95" s="2"/>
      <c r="L95" s="2"/>
      <c r="M95" s="2"/>
      <c r="N95" s="2"/>
      <c r="O95" s="2"/>
      <c r="P95" s="2"/>
      <c r="Q95" s="2">
        <v>1</v>
      </c>
      <c r="R95" s="76">
        <f>'K doplnění'!$D$14</f>
        <v>0</v>
      </c>
      <c r="S95" s="6">
        <f>((H95*30.4167*I95)+(H95*21*J95)+(H95*4.3452*K95)+(H95*4.3452*L95)+(H95*4.3452*M95)+(H95*N95)+(H95*O95/3)+(H95*P95/6)+(H95*Q95/12))</f>
        <v>0.69</v>
      </c>
      <c r="T95" s="7">
        <f t="shared" si="4"/>
        <v>0</v>
      </c>
      <c r="U95" s="8">
        <f t="shared" si="5"/>
        <v>0</v>
      </c>
    </row>
    <row r="96" spans="1:21" ht="15">
      <c r="A96" s="27">
        <v>91</v>
      </c>
      <c r="B96" s="1" t="s">
        <v>36</v>
      </c>
      <c r="C96" s="28" t="s">
        <v>282</v>
      </c>
      <c r="D96" s="26" t="s">
        <v>508</v>
      </c>
      <c r="E96" s="15">
        <v>501</v>
      </c>
      <c r="F96" s="16" t="s">
        <v>33</v>
      </c>
      <c r="G96" s="19" t="s">
        <v>824</v>
      </c>
      <c r="H96" s="20">
        <v>1.5</v>
      </c>
      <c r="I96" s="2"/>
      <c r="J96" s="2"/>
      <c r="K96" s="2"/>
      <c r="L96" s="2"/>
      <c r="M96" s="2"/>
      <c r="N96" s="2"/>
      <c r="O96" s="2"/>
      <c r="P96" s="2"/>
      <c r="Q96" s="2">
        <v>1</v>
      </c>
      <c r="R96" s="76">
        <f>'K doplnění'!$D$14</f>
        <v>0</v>
      </c>
      <c r="S96" s="6">
        <f t="shared" si="3"/>
        <v>0.125</v>
      </c>
      <c r="T96" s="7">
        <f t="shared" si="4"/>
        <v>0</v>
      </c>
      <c r="U96" s="8">
        <f t="shared" si="5"/>
        <v>0</v>
      </c>
    </row>
    <row r="97" spans="1:21" ht="15">
      <c r="A97" s="27">
        <v>92</v>
      </c>
      <c r="B97" s="1" t="s">
        <v>36</v>
      </c>
      <c r="C97" s="28" t="s">
        <v>282</v>
      </c>
      <c r="D97" s="26" t="s">
        <v>507</v>
      </c>
      <c r="E97" s="15">
        <v>501</v>
      </c>
      <c r="F97" s="16" t="s">
        <v>33</v>
      </c>
      <c r="G97" s="19" t="s">
        <v>824</v>
      </c>
      <c r="H97" s="20">
        <v>2.33</v>
      </c>
      <c r="I97" s="2"/>
      <c r="J97" s="2"/>
      <c r="K97" s="2"/>
      <c r="L97" s="2"/>
      <c r="M97" s="2"/>
      <c r="N97" s="2"/>
      <c r="O97" s="2"/>
      <c r="P97" s="2"/>
      <c r="Q97" s="2">
        <v>1</v>
      </c>
      <c r="R97" s="76">
        <f>'K doplnění'!$D$14</f>
        <v>0</v>
      </c>
      <c r="S97" s="6">
        <f t="shared" si="3"/>
        <v>0.19416666666666668</v>
      </c>
      <c r="T97" s="7">
        <f t="shared" si="4"/>
        <v>0</v>
      </c>
      <c r="U97" s="8">
        <f t="shared" si="5"/>
        <v>0</v>
      </c>
    </row>
    <row r="98" spans="1:21" ht="15">
      <c r="A98" s="27">
        <v>93</v>
      </c>
      <c r="B98" s="1" t="s">
        <v>36</v>
      </c>
      <c r="C98" s="28" t="s">
        <v>282</v>
      </c>
      <c r="D98" s="26" t="s">
        <v>506</v>
      </c>
      <c r="E98" s="15">
        <v>501</v>
      </c>
      <c r="F98" s="16" t="s">
        <v>34</v>
      </c>
      <c r="G98" s="19" t="s">
        <v>824</v>
      </c>
      <c r="H98" s="20">
        <v>8.28</v>
      </c>
      <c r="I98" s="2"/>
      <c r="J98" s="2"/>
      <c r="K98" s="2"/>
      <c r="L98" s="2"/>
      <c r="M98" s="2"/>
      <c r="N98" s="2"/>
      <c r="O98" s="2"/>
      <c r="P98" s="2"/>
      <c r="Q98" s="2">
        <v>1</v>
      </c>
      <c r="R98" s="76">
        <f>'K doplnění'!$D$14</f>
        <v>0</v>
      </c>
      <c r="S98" s="6">
        <f t="shared" si="3"/>
        <v>0.69</v>
      </c>
      <c r="T98" s="7">
        <f t="shared" si="4"/>
        <v>0</v>
      </c>
      <c r="U98" s="8">
        <f t="shared" si="5"/>
        <v>0</v>
      </c>
    </row>
    <row r="99" spans="1:21" ht="15">
      <c r="A99" s="27">
        <v>94</v>
      </c>
      <c r="B99" s="1" t="s">
        <v>36</v>
      </c>
      <c r="C99" s="28" t="s">
        <v>282</v>
      </c>
      <c r="D99" s="26" t="s">
        <v>505</v>
      </c>
      <c r="E99" s="15" t="s">
        <v>164</v>
      </c>
      <c r="F99" s="16" t="s">
        <v>33</v>
      </c>
      <c r="G99" s="19" t="s">
        <v>30</v>
      </c>
      <c r="H99" s="20">
        <v>12.41</v>
      </c>
      <c r="I99" s="2"/>
      <c r="J99" s="2">
        <v>1</v>
      </c>
      <c r="K99" s="2"/>
      <c r="L99" s="2"/>
      <c r="M99" s="2"/>
      <c r="N99" s="2">
        <v>1</v>
      </c>
      <c r="O99" s="2"/>
      <c r="P99" s="2">
        <v>1</v>
      </c>
      <c r="Q99" s="2"/>
      <c r="R99" s="76">
        <f>'K doplnění'!$D$10</f>
        <v>0</v>
      </c>
      <c r="S99" s="6">
        <f t="shared" si="3"/>
        <v>275.08833333333337</v>
      </c>
      <c r="T99" s="7">
        <f t="shared" si="4"/>
        <v>0</v>
      </c>
      <c r="U99" s="8">
        <f t="shared" si="5"/>
        <v>0</v>
      </c>
    </row>
    <row r="100" spans="1:21" ht="15.75" thickBot="1">
      <c r="A100" s="27">
        <v>95</v>
      </c>
      <c r="B100" s="4" t="s">
        <v>36</v>
      </c>
      <c r="C100" s="28" t="s">
        <v>282</v>
      </c>
      <c r="D100" s="37" t="s">
        <v>504</v>
      </c>
      <c r="E100" s="18" t="s">
        <v>164</v>
      </c>
      <c r="F100" s="38" t="s">
        <v>33</v>
      </c>
      <c r="G100" s="39" t="s">
        <v>30</v>
      </c>
      <c r="H100" s="40">
        <v>12.41</v>
      </c>
      <c r="I100" s="5"/>
      <c r="J100" s="5">
        <v>1</v>
      </c>
      <c r="K100" s="5"/>
      <c r="L100" s="5"/>
      <c r="M100" s="5"/>
      <c r="N100" s="5">
        <v>1</v>
      </c>
      <c r="O100" s="5"/>
      <c r="P100" s="5">
        <v>1</v>
      </c>
      <c r="Q100" s="5"/>
      <c r="R100" s="76">
        <f>'K doplnění'!$D$10</f>
        <v>0</v>
      </c>
      <c r="S100" s="41">
        <f t="shared" si="3"/>
        <v>275.08833333333337</v>
      </c>
      <c r="T100" s="42">
        <f t="shared" si="4"/>
        <v>0</v>
      </c>
      <c r="U100" s="43">
        <f t="shared" si="5"/>
        <v>0</v>
      </c>
    </row>
    <row r="101" spans="1:21" ht="15.75" thickBot="1">
      <c r="A101" s="182" t="s">
        <v>854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4"/>
      <c r="U101" s="24">
        <f>SUM(U6:U100)</f>
        <v>0</v>
      </c>
    </row>
  </sheetData>
  <sheetProtection algorithmName="SHA-512" hashValue="uxbpIMgroUx8ZWUB7Y0uP8IzirPBB+9NxUvg1Rs38fhVHu87oKKwhkIaPoGvoW0zN0eh5BCjRawqrlcVHC+8lA==" saltValue="ybDNcDh0msARU1eCu7uYBg==" spinCount="100000" sheet="1" objects="1" scenarios="1"/>
  <mergeCells count="21">
    <mergeCell ref="A3:A5"/>
    <mergeCell ref="B3:B5"/>
    <mergeCell ref="C3:C5"/>
    <mergeCell ref="D3:D5"/>
    <mergeCell ref="E3:E5"/>
    <mergeCell ref="A101:T101"/>
    <mergeCell ref="S3:S5"/>
    <mergeCell ref="U3:U5"/>
    <mergeCell ref="I4:J4"/>
    <mergeCell ref="K4:L4"/>
    <mergeCell ref="M4:M5"/>
    <mergeCell ref="N4:N5"/>
    <mergeCell ref="O4:O5"/>
    <mergeCell ref="P4:P5"/>
    <mergeCell ref="Q4:Q5"/>
    <mergeCell ref="T3:T5"/>
    <mergeCell ref="F3:F5"/>
    <mergeCell ref="G3:G5"/>
    <mergeCell ref="H3:H5"/>
    <mergeCell ref="I3:Q3"/>
    <mergeCell ref="R3:R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Header>&amp;LZápadočeská univerzita v Plzni&amp;RPříloha 2 a</oddHeader>
    <oddFooter>&amp;CZápadočeská univerzita v Plzni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1"/>
  <sheetViews>
    <sheetView zoomScalePageLayoutView="85" workbookViewId="0" topLeftCell="A88">
      <selection activeCell="G42" sqref="G42"/>
    </sheetView>
  </sheetViews>
  <sheetFormatPr defaultColWidth="9.140625" defaultRowHeight="15"/>
  <cols>
    <col min="5" max="5" width="19.140625" style="0" bestFit="1" customWidth="1"/>
    <col min="6" max="6" width="9.28125" style="0" bestFit="1" customWidth="1"/>
    <col min="19" max="19" width="9.7109375" style="0" bestFit="1" customWidth="1"/>
    <col min="20" max="20" width="13.7109375" style="0" customWidth="1"/>
    <col min="21" max="21" width="10.421875" style="0" customWidth="1"/>
  </cols>
  <sheetData>
    <row r="1" spans="1:21" ht="21">
      <c r="A1" s="56" t="s">
        <v>172</v>
      </c>
      <c r="B1" s="56"/>
      <c r="C1" s="56"/>
      <c r="D1" s="56"/>
      <c r="E1" s="56"/>
      <c r="F1" s="56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ht="15.75" thickBot="1">
      <c r="A2" t="s">
        <v>855</v>
      </c>
    </row>
    <row r="3" spans="1:21" ht="15">
      <c r="A3" s="166" t="s">
        <v>20</v>
      </c>
      <c r="B3" s="169" t="s">
        <v>24</v>
      </c>
      <c r="C3" s="158" t="s">
        <v>0</v>
      </c>
      <c r="D3" s="175" t="s">
        <v>53</v>
      </c>
      <c r="E3" s="158" t="s">
        <v>1</v>
      </c>
      <c r="F3" s="158" t="s">
        <v>2</v>
      </c>
      <c r="G3" s="158" t="s">
        <v>3</v>
      </c>
      <c r="H3" s="158" t="s">
        <v>4</v>
      </c>
      <c r="I3" s="158" t="s">
        <v>5</v>
      </c>
      <c r="J3" s="158"/>
      <c r="K3" s="158"/>
      <c r="L3" s="158"/>
      <c r="M3" s="158"/>
      <c r="N3" s="158"/>
      <c r="O3" s="158"/>
      <c r="P3" s="158"/>
      <c r="Q3" s="159"/>
      <c r="R3" s="158" t="s">
        <v>6</v>
      </c>
      <c r="S3" s="158" t="s">
        <v>7</v>
      </c>
      <c r="T3" s="158" t="s">
        <v>8</v>
      </c>
      <c r="U3" s="148" t="s">
        <v>22</v>
      </c>
    </row>
    <row r="4" spans="1:21" ht="15">
      <c r="A4" s="167"/>
      <c r="B4" s="170"/>
      <c r="C4" s="152"/>
      <c r="D4" s="178"/>
      <c r="E4" s="152"/>
      <c r="F4" s="152"/>
      <c r="G4" s="152"/>
      <c r="H4" s="152"/>
      <c r="I4" s="151" t="s">
        <v>9</v>
      </c>
      <c r="J4" s="151"/>
      <c r="K4" s="151" t="s">
        <v>10</v>
      </c>
      <c r="L4" s="151"/>
      <c r="M4" s="152" t="s">
        <v>11</v>
      </c>
      <c r="N4" s="152" t="s">
        <v>12</v>
      </c>
      <c r="O4" s="154" t="s">
        <v>13</v>
      </c>
      <c r="P4" s="154" t="s">
        <v>18</v>
      </c>
      <c r="Q4" s="156" t="s">
        <v>23</v>
      </c>
      <c r="R4" s="152"/>
      <c r="S4" s="152"/>
      <c r="T4" s="152"/>
      <c r="U4" s="149"/>
    </row>
    <row r="5" spans="1:21" ht="15.75" thickBot="1">
      <c r="A5" s="168"/>
      <c r="B5" s="171"/>
      <c r="C5" s="153"/>
      <c r="D5" s="179"/>
      <c r="E5" s="153"/>
      <c r="F5" s="153"/>
      <c r="G5" s="153"/>
      <c r="H5" s="153"/>
      <c r="I5" s="52" t="s">
        <v>14</v>
      </c>
      <c r="J5" s="52" t="s">
        <v>15</v>
      </c>
      <c r="K5" s="53" t="s">
        <v>16</v>
      </c>
      <c r="L5" s="53" t="s">
        <v>17</v>
      </c>
      <c r="M5" s="153"/>
      <c r="N5" s="153"/>
      <c r="O5" s="155"/>
      <c r="P5" s="155"/>
      <c r="Q5" s="157"/>
      <c r="R5" s="153"/>
      <c r="S5" s="153"/>
      <c r="T5" s="153"/>
      <c r="U5" s="150"/>
    </row>
    <row r="6" spans="1:21" ht="15">
      <c r="A6" s="27">
        <v>1</v>
      </c>
      <c r="B6" s="28" t="s">
        <v>36</v>
      </c>
      <c r="C6" s="28" t="s">
        <v>692</v>
      </c>
      <c r="D6" s="29" t="s">
        <v>597</v>
      </c>
      <c r="E6" s="30" t="s">
        <v>813</v>
      </c>
      <c r="F6" s="36" t="s">
        <v>33</v>
      </c>
      <c r="G6" s="31" t="s">
        <v>29</v>
      </c>
      <c r="H6" s="32">
        <v>17.55</v>
      </c>
      <c r="I6" s="21"/>
      <c r="J6" s="21">
        <v>1</v>
      </c>
      <c r="K6" s="21"/>
      <c r="L6" s="21"/>
      <c r="M6" s="21">
        <v>1</v>
      </c>
      <c r="N6" s="21"/>
      <c r="O6" s="21"/>
      <c r="P6" s="21"/>
      <c r="Q6" s="21">
        <v>1</v>
      </c>
      <c r="R6" s="76">
        <f>'K doplnění'!$D$7</f>
        <v>0</v>
      </c>
      <c r="S6" s="33">
        <f aca="true" t="shared" si="0" ref="S6:S69">((H6*30.4167*I6)+(H6*21*J6)+(H6*4.3452*K6)+(H6*4.3452*L6)+(H6*4.3452*M6)+(H6*N6)+(H6*O6/3)+(H6*P6/6)+(H6*Q6/12))</f>
        <v>446.27076</v>
      </c>
      <c r="T6" s="34">
        <f aca="true" t="shared" si="1" ref="T6:T69">S6*R6</f>
        <v>0</v>
      </c>
      <c r="U6" s="35">
        <f aca="true" t="shared" si="2" ref="U6:U69">12*T6</f>
        <v>0</v>
      </c>
    </row>
    <row r="7" spans="1:21" ht="15">
      <c r="A7" s="27">
        <v>2</v>
      </c>
      <c r="B7" s="1" t="s">
        <v>36</v>
      </c>
      <c r="C7" s="28" t="s">
        <v>692</v>
      </c>
      <c r="D7" s="29" t="s">
        <v>598</v>
      </c>
      <c r="E7" s="15" t="s">
        <v>32</v>
      </c>
      <c r="F7" s="16" t="s">
        <v>33</v>
      </c>
      <c r="G7" s="31" t="s">
        <v>29</v>
      </c>
      <c r="H7" s="20">
        <v>46.05</v>
      </c>
      <c r="I7" s="2"/>
      <c r="J7" s="2">
        <v>1</v>
      </c>
      <c r="K7" s="2"/>
      <c r="L7" s="2"/>
      <c r="M7" s="2">
        <v>1</v>
      </c>
      <c r="N7" s="2"/>
      <c r="O7" s="2"/>
      <c r="P7" s="2"/>
      <c r="Q7" s="21">
        <v>1</v>
      </c>
      <c r="R7" s="76">
        <f>'K doplnění'!$D$7</f>
        <v>0</v>
      </c>
      <c r="S7" s="6">
        <f t="shared" si="0"/>
        <v>1170.98396</v>
      </c>
      <c r="T7" s="7">
        <f t="shared" si="1"/>
        <v>0</v>
      </c>
      <c r="U7" s="8">
        <f t="shared" si="2"/>
        <v>0</v>
      </c>
    </row>
    <row r="8" spans="1:21" ht="15">
      <c r="A8" s="27">
        <v>3</v>
      </c>
      <c r="B8" s="1" t="s">
        <v>36</v>
      </c>
      <c r="C8" s="28" t="s">
        <v>692</v>
      </c>
      <c r="D8" s="29" t="s">
        <v>599</v>
      </c>
      <c r="E8" s="15" t="s">
        <v>32</v>
      </c>
      <c r="F8" s="16" t="s">
        <v>33</v>
      </c>
      <c r="G8" s="31" t="s">
        <v>29</v>
      </c>
      <c r="H8" s="20">
        <v>11.97</v>
      </c>
      <c r="I8" s="2"/>
      <c r="J8" s="2">
        <v>1</v>
      </c>
      <c r="K8" s="2"/>
      <c r="L8" s="2"/>
      <c r="M8" s="2">
        <v>1</v>
      </c>
      <c r="N8" s="2"/>
      <c r="O8" s="2"/>
      <c r="P8" s="2"/>
      <c r="Q8" s="21">
        <v>1</v>
      </c>
      <c r="R8" s="76">
        <f>'K doplnění'!$D$7</f>
        <v>0</v>
      </c>
      <c r="S8" s="6">
        <f t="shared" si="0"/>
        <v>304.379544</v>
      </c>
      <c r="T8" s="7">
        <f t="shared" si="1"/>
        <v>0</v>
      </c>
      <c r="U8" s="8">
        <f t="shared" si="2"/>
        <v>0</v>
      </c>
    </row>
    <row r="9" spans="1:21" ht="15">
      <c r="A9" s="27">
        <v>4</v>
      </c>
      <c r="B9" s="1" t="s">
        <v>36</v>
      </c>
      <c r="C9" s="28" t="s">
        <v>692</v>
      </c>
      <c r="D9" s="29" t="s">
        <v>600</v>
      </c>
      <c r="E9" s="15" t="s">
        <v>813</v>
      </c>
      <c r="F9" s="16" t="s">
        <v>33</v>
      </c>
      <c r="G9" s="31" t="s">
        <v>29</v>
      </c>
      <c r="H9" s="20">
        <v>17.55</v>
      </c>
      <c r="I9" s="2"/>
      <c r="J9" s="2">
        <v>1</v>
      </c>
      <c r="K9" s="2"/>
      <c r="L9" s="2"/>
      <c r="M9" s="2">
        <v>1</v>
      </c>
      <c r="N9" s="2"/>
      <c r="O9" s="2"/>
      <c r="P9" s="2"/>
      <c r="Q9" s="21">
        <v>1</v>
      </c>
      <c r="R9" s="76">
        <f>'K doplnění'!$D$7</f>
        <v>0</v>
      </c>
      <c r="S9" s="6">
        <f t="shared" si="0"/>
        <v>446.27076</v>
      </c>
      <c r="T9" s="7">
        <f t="shared" si="1"/>
        <v>0</v>
      </c>
      <c r="U9" s="8">
        <f t="shared" si="2"/>
        <v>0</v>
      </c>
    </row>
    <row r="10" spans="1:21" ht="15">
      <c r="A10" s="27">
        <v>5</v>
      </c>
      <c r="B10" s="1" t="s">
        <v>36</v>
      </c>
      <c r="C10" s="28" t="s">
        <v>692</v>
      </c>
      <c r="D10" s="29" t="s">
        <v>601</v>
      </c>
      <c r="E10" s="15" t="s">
        <v>32</v>
      </c>
      <c r="F10" s="16" t="s">
        <v>33</v>
      </c>
      <c r="G10" s="31" t="s">
        <v>29</v>
      </c>
      <c r="H10" s="20">
        <v>46.05</v>
      </c>
      <c r="I10" s="2"/>
      <c r="J10" s="2">
        <v>1</v>
      </c>
      <c r="K10" s="2"/>
      <c r="L10" s="2"/>
      <c r="M10" s="2">
        <v>1</v>
      </c>
      <c r="N10" s="2"/>
      <c r="O10" s="2"/>
      <c r="P10" s="2"/>
      <c r="Q10" s="21">
        <v>1</v>
      </c>
      <c r="R10" s="76">
        <f>'K doplnění'!$D$7</f>
        <v>0</v>
      </c>
      <c r="S10" s="6">
        <f t="shared" si="0"/>
        <v>1170.98396</v>
      </c>
      <c r="T10" s="7">
        <f t="shared" si="1"/>
        <v>0</v>
      </c>
      <c r="U10" s="8">
        <f t="shared" si="2"/>
        <v>0</v>
      </c>
    </row>
    <row r="11" spans="1:21" ht="15">
      <c r="A11" s="27">
        <v>6</v>
      </c>
      <c r="B11" s="1" t="s">
        <v>36</v>
      </c>
      <c r="C11" s="28" t="s">
        <v>692</v>
      </c>
      <c r="D11" s="26" t="s">
        <v>602</v>
      </c>
      <c r="E11" s="15">
        <v>636</v>
      </c>
      <c r="F11" s="16" t="s">
        <v>33</v>
      </c>
      <c r="G11" s="19" t="s">
        <v>824</v>
      </c>
      <c r="H11" s="20">
        <v>1.5</v>
      </c>
      <c r="I11" s="2"/>
      <c r="J11" s="2"/>
      <c r="K11" s="2"/>
      <c r="L11" s="2"/>
      <c r="M11" s="2"/>
      <c r="N11" s="2"/>
      <c r="O11" s="2"/>
      <c r="P11" s="2"/>
      <c r="Q11" s="2">
        <v>1</v>
      </c>
      <c r="R11" s="76">
        <f>'K doplnění'!$D$14</f>
        <v>0</v>
      </c>
      <c r="S11" s="6">
        <f t="shared" si="0"/>
        <v>0.125</v>
      </c>
      <c r="T11" s="7">
        <f t="shared" si="1"/>
        <v>0</v>
      </c>
      <c r="U11" s="8">
        <f t="shared" si="2"/>
        <v>0</v>
      </c>
    </row>
    <row r="12" spans="1:21" ht="15">
      <c r="A12" s="27">
        <v>7</v>
      </c>
      <c r="B12" s="1" t="s">
        <v>36</v>
      </c>
      <c r="C12" s="28" t="s">
        <v>692</v>
      </c>
      <c r="D12" s="26" t="s">
        <v>603</v>
      </c>
      <c r="E12" s="15">
        <v>636</v>
      </c>
      <c r="F12" s="16" t="s">
        <v>33</v>
      </c>
      <c r="G12" s="19" t="s">
        <v>824</v>
      </c>
      <c r="H12" s="20">
        <v>2.33</v>
      </c>
      <c r="I12" s="2"/>
      <c r="J12" s="2"/>
      <c r="K12" s="2"/>
      <c r="L12" s="2"/>
      <c r="M12" s="2"/>
      <c r="N12" s="2"/>
      <c r="O12" s="2"/>
      <c r="P12" s="2"/>
      <c r="Q12" s="2">
        <v>1</v>
      </c>
      <c r="R12" s="76">
        <f>'K doplnění'!$D$14</f>
        <v>0</v>
      </c>
      <c r="S12" s="6">
        <f t="shared" si="0"/>
        <v>0.19416666666666668</v>
      </c>
      <c r="T12" s="7">
        <f t="shared" si="1"/>
        <v>0</v>
      </c>
      <c r="U12" s="8">
        <f t="shared" si="2"/>
        <v>0</v>
      </c>
    </row>
    <row r="13" spans="1:21" ht="15">
      <c r="A13" s="27">
        <v>8</v>
      </c>
      <c r="B13" s="1" t="s">
        <v>36</v>
      </c>
      <c r="C13" s="28" t="s">
        <v>692</v>
      </c>
      <c r="D13" s="26" t="s">
        <v>604</v>
      </c>
      <c r="E13" s="15">
        <v>636</v>
      </c>
      <c r="F13" s="16" t="s">
        <v>34</v>
      </c>
      <c r="G13" s="19" t="s">
        <v>824</v>
      </c>
      <c r="H13" s="20">
        <v>8.28</v>
      </c>
      <c r="I13" s="2"/>
      <c r="J13" s="2"/>
      <c r="K13" s="2"/>
      <c r="L13" s="2"/>
      <c r="M13" s="2"/>
      <c r="N13" s="2"/>
      <c r="O13" s="2"/>
      <c r="P13" s="2"/>
      <c r="Q13" s="2">
        <v>1</v>
      </c>
      <c r="R13" s="76">
        <f>'K doplnění'!$D$14</f>
        <v>0</v>
      </c>
      <c r="S13" s="6">
        <f t="shared" si="0"/>
        <v>0.69</v>
      </c>
      <c r="T13" s="7">
        <f t="shared" si="1"/>
        <v>0</v>
      </c>
      <c r="U13" s="8">
        <f t="shared" si="2"/>
        <v>0</v>
      </c>
    </row>
    <row r="14" spans="1:21" ht="15">
      <c r="A14" s="27">
        <v>9</v>
      </c>
      <c r="B14" s="1" t="s">
        <v>36</v>
      </c>
      <c r="C14" s="28" t="s">
        <v>692</v>
      </c>
      <c r="D14" s="26" t="s">
        <v>605</v>
      </c>
      <c r="E14" s="15">
        <v>635</v>
      </c>
      <c r="F14" s="16" t="s">
        <v>33</v>
      </c>
      <c r="G14" s="19" t="s">
        <v>824</v>
      </c>
      <c r="H14" s="20">
        <v>1.5</v>
      </c>
      <c r="I14" s="2"/>
      <c r="J14" s="2"/>
      <c r="K14" s="2"/>
      <c r="L14" s="2"/>
      <c r="M14" s="2"/>
      <c r="N14" s="2"/>
      <c r="O14" s="2"/>
      <c r="P14" s="2"/>
      <c r="Q14" s="2">
        <v>1</v>
      </c>
      <c r="R14" s="76">
        <f>'K doplnění'!$D$14</f>
        <v>0</v>
      </c>
      <c r="S14" s="6">
        <f t="shared" si="0"/>
        <v>0.125</v>
      </c>
      <c r="T14" s="7">
        <f t="shared" si="1"/>
        <v>0</v>
      </c>
      <c r="U14" s="8">
        <f t="shared" si="2"/>
        <v>0</v>
      </c>
    </row>
    <row r="15" spans="1:21" ht="15">
      <c r="A15" s="27">
        <v>10</v>
      </c>
      <c r="B15" s="1" t="s">
        <v>36</v>
      </c>
      <c r="C15" s="28" t="s">
        <v>692</v>
      </c>
      <c r="D15" s="26" t="s">
        <v>606</v>
      </c>
      <c r="E15" s="15">
        <v>635</v>
      </c>
      <c r="F15" s="16" t="s">
        <v>33</v>
      </c>
      <c r="G15" s="19" t="s">
        <v>824</v>
      </c>
      <c r="H15" s="20">
        <v>2.33</v>
      </c>
      <c r="I15" s="2"/>
      <c r="J15" s="2"/>
      <c r="K15" s="2"/>
      <c r="L15" s="2"/>
      <c r="M15" s="2"/>
      <c r="N15" s="2"/>
      <c r="O15" s="2"/>
      <c r="P15" s="2"/>
      <c r="Q15" s="2">
        <v>1</v>
      </c>
      <c r="R15" s="76">
        <f>'K doplnění'!$D$14</f>
        <v>0</v>
      </c>
      <c r="S15" s="6">
        <f t="shared" si="0"/>
        <v>0.19416666666666668</v>
      </c>
      <c r="T15" s="7">
        <f t="shared" si="1"/>
        <v>0</v>
      </c>
      <c r="U15" s="8">
        <f t="shared" si="2"/>
        <v>0</v>
      </c>
    </row>
    <row r="16" spans="1:21" ht="15">
      <c r="A16" s="27">
        <v>11</v>
      </c>
      <c r="B16" s="1" t="s">
        <v>36</v>
      </c>
      <c r="C16" s="28" t="s">
        <v>692</v>
      </c>
      <c r="D16" s="26" t="s">
        <v>607</v>
      </c>
      <c r="E16" s="15">
        <v>635</v>
      </c>
      <c r="F16" s="16" t="s">
        <v>34</v>
      </c>
      <c r="G16" s="19" t="s">
        <v>824</v>
      </c>
      <c r="H16" s="20">
        <v>8.28</v>
      </c>
      <c r="I16" s="2"/>
      <c r="J16" s="2"/>
      <c r="K16" s="2"/>
      <c r="L16" s="2"/>
      <c r="M16" s="2"/>
      <c r="N16" s="2"/>
      <c r="O16" s="2"/>
      <c r="P16" s="2"/>
      <c r="Q16" s="2">
        <v>1</v>
      </c>
      <c r="R16" s="76">
        <f>'K doplnění'!$D$14</f>
        <v>0</v>
      </c>
      <c r="S16" s="6">
        <f t="shared" si="0"/>
        <v>0.69</v>
      </c>
      <c r="T16" s="7">
        <f t="shared" si="1"/>
        <v>0</v>
      </c>
      <c r="U16" s="8">
        <f t="shared" si="2"/>
        <v>0</v>
      </c>
    </row>
    <row r="17" spans="1:21" ht="15">
      <c r="A17" s="27">
        <v>12</v>
      </c>
      <c r="B17" s="1" t="s">
        <v>36</v>
      </c>
      <c r="C17" s="28" t="s">
        <v>692</v>
      </c>
      <c r="D17" s="26" t="s">
        <v>608</v>
      </c>
      <c r="E17" s="15">
        <v>634</v>
      </c>
      <c r="F17" s="16" t="s">
        <v>33</v>
      </c>
      <c r="G17" s="19" t="s">
        <v>824</v>
      </c>
      <c r="H17" s="20">
        <v>1.5</v>
      </c>
      <c r="I17" s="2"/>
      <c r="J17" s="2"/>
      <c r="K17" s="2"/>
      <c r="L17" s="2"/>
      <c r="M17" s="2"/>
      <c r="N17" s="2"/>
      <c r="O17" s="2"/>
      <c r="P17" s="2"/>
      <c r="Q17" s="2">
        <v>1</v>
      </c>
      <c r="R17" s="76">
        <f>'K doplnění'!$D$14</f>
        <v>0</v>
      </c>
      <c r="S17" s="6">
        <f t="shared" si="0"/>
        <v>0.125</v>
      </c>
      <c r="T17" s="7">
        <f t="shared" si="1"/>
        <v>0</v>
      </c>
      <c r="U17" s="8">
        <f t="shared" si="2"/>
        <v>0</v>
      </c>
    </row>
    <row r="18" spans="1:21" ht="15">
      <c r="A18" s="27">
        <v>13</v>
      </c>
      <c r="B18" s="1" t="s">
        <v>36</v>
      </c>
      <c r="C18" s="28" t="s">
        <v>692</v>
      </c>
      <c r="D18" s="26" t="s">
        <v>609</v>
      </c>
      <c r="E18" s="15">
        <v>634</v>
      </c>
      <c r="F18" s="16" t="s">
        <v>33</v>
      </c>
      <c r="G18" s="19" t="s">
        <v>824</v>
      </c>
      <c r="H18" s="20">
        <v>2.33</v>
      </c>
      <c r="I18" s="2"/>
      <c r="J18" s="2"/>
      <c r="K18" s="2"/>
      <c r="L18" s="2"/>
      <c r="M18" s="2"/>
      <c r="N18" s="2"/>
      <c r="O18" s="2"/>
      <c r="P18" s="2"/>
      <c r="Q18" s="2">
        <v>1</v>
      </c>
      <c r="R18" s="76">
        <f>'K doplnění'!$D$14</f>
        <v>0</v>
      </c>
      <c r="S18" s="6">
        <f t="shared" si="0"/>
        <v>0.19416666666666668</v>
      </c>
      <c r="T18" s="7">
        <f t="shared" si="1"/>
        <v>0</v>
      </c>
      <c r="U18" s="8">
        <f t="shared" si="2"/>
        <v>0</v>
      </c>
    </row>
    <row r="19" spans="1:21" ht="15">
      <c r="A19" s="27">
        <v>14</v>
      </c>
      <c r="B19" s="1" t="s">
        <v>36</v>
      </c>
      <c r="C19" s="28" t="s">
        <v>692</v>
      </c>
      <c r="D19" s="26" t="s">
        <v>610</v>
      </c>
      <c r="E19" s="15">
        <v>634</v>
      </c>
      <c r="F19" s="16" t="s">
        <v>34</v>
      </c>
      <c r="G19" s="19" t="s">
        <v>824</v>
      </c>
      <c r="H19" s="20">
        <v>8.28</v>
      </c>
      <c r="I19" s="2"/>
      <c r="J19" s="2"/>
      <c r="K19" s="2"/>
      <c r="L19" s="2"/>
      <c r="M19" s="2"/>
      <c r="N19" s="2"/>
      <c r="O19" s="2"/>
      <c r="P19" s="2"/>
      <c r="Q19" s="2">
        <v>1</v>
      </c>
      <c r="R19" s="76">
        <f>'K doplnění'!$D$14</f>
        <v>0</v>
      </c>
      <c r="S19" s="6">
        <f t="shared" si="0"/>
        <v>0.69</v>
      </c>
      <c r="T19" s="7">
        <f t="shared" si="1"/>
        <v>0</v>
      </c>
      <c r="U19" s="8">
        <f t="shared" si="2"/>
        <v>0</v>
      </c>
    </row>
    <row r="20" spans="1:21" ht="15">
      <c r="A20" s="27">
        <v>15</v>
      </c>
      <c r="B20" s="1" t="s">
        <v>36</v>
      </c>
      <c r="C20" s="28" t="s">
        <v>692</v>
      </c>
      <c r="D20" s="26" t="s">
        <v>611</v>
      </c>
      <c r="E20" s="15">
        <v>633</v>
      </c>
      <c r="F20" s="16" t="s">
        <v>33</v>
      </c>
      <c r="G20" s="19" t="s">
        <v>824</v>
      </c>
      <c r="H20" s="20">
        <v>1.5</v>
      </c>
      <c r="I20" s="2"/>
      <c r="J20" s="2"/>
      <c r="K20" s="2"/>
      <c r="L20" s="2"/>
      <c r="M20" s="2"/>
      <c r="N20" s="2"/>
      <c r="O20" s="2"/>
      <c r="P20" s="2"/>
      <c r="Q20" s="2">
        <v>1</v>
      </c>
      <c r="R20" s="76">
        <f>'K doplnění'!$D$14</f>
        <v>0</v>
      </c>
      <c r="S20" s="6">
        <f t="shared" si="0"/>
        <v>0.125</v>
      </c>
      <c r="T20" s="7">
        <f t="shared" si="1"/>
        <v>0</v>
      </c>
      <c r="U20" s="8">
        <f t="shared" si="2"/>
        <v>0</v>
      </c>
    </row>
    <row r="21" spans="1:21" ht="15">
      <c r="A21" s="27">
        <v>16</v>
      </c>
      <c r="B21" s="1" t="s">
        <v>36</v>
      </c>
      <c r="C21" s="28" t="s">
        <v>692</v>
      </c>
      <c r="D21" s="26" t="s">
        <v>612</v>
      </c>
      <c r="E21" s="15">
        <v>633</v>
      </c>
      <c r="F21" s="16" t="s">
        <v>33</v>
      </c>
      <c r="G21" s="19" t="s">
        <v>824</v>
      </c>
      <c r="H21" s="20">
        <v>2.33</v>
      </c>
      <c r="I21" s="2"/>
      <c r="J21" s="2"/>
      <c r="K21" s="2"/>
      <c r="L21" s="2"/>
      <c r="M21" s="2"/>
      <c r="N21" s="2"/>
      <c r="O21" s="2"/>
      <c r="P21" s="2"/>
      <c r="Q21" s="2">
        <v>1</v>
      </c>
      <c r="R21" s="76">
        <f>'K doplnění'!$D$14</f>
        <v>0</v>
      </c>
      <c r="S21" s="6">
        <f t="shared" si="0"/>
        <v>0.19416666666666668</v>
      </c>
      <c r="T21" s="7">
        <f t="shared" si="1"/>
        <v>0</v>
      </c>
      <c r="U21" s="8">
        <f t="shared" si="2"/>
        <v>0</v>
      </c>
    </row>
    <row r="22" spans="1:21" ht="15">
      <c r="A22" s="27">
        <v>17</v>
      </c>
      <c r="B22" s="1" t="s">
        <v>36</v>
      </c>
      <c r="C22" s="28" t="s">
        <v>692</v>
      </c>
      <c r="D22" s="26" t="s">
        <v>613</v>
      </c>
      <c r="E22" s="15">
        <v>633</v>
      </c>
      <c r="F22" s="16" t="s">
        <v>34</v>
      </c>
      <c r="G22" s="19" t="s">
        <v>824</v>
      </c>
      <c r="H22" s="20">
        <v>7.62</v>
      </c>
      <c r="I22" s="2"/>
      <c r="J22" s="2"/>
      <c r="K22" s="2"/>
      <c r="L22" s="2"/>
      <c r="M22" s="2"/>
      <c r="N22" s="2"/>
      <c r="O22" s="2"/>
      <c r="P22" s="2"/>
      <c r="Q22" s="2">
        <v>1</v>
      </c>
      <c r="R22" s="76">
        <f>'K doplnění'!$D$14</f>
        <v>0</v>
      </c>
      <c r="S22" s="6">
        <f t="shared" si="0"/>
        <v>0.635</v>
      </c>
      <c r="T22" s="7">
        <f t="shared" si="1"/>
        <v>0</v>
      </c>
      <c r="U22" s="8">
        <f t="shared" si="2"/>
        <v>0</v>
      </c>
    </row>
    <row r="23" spans="1:21" ht="15">
      <c r="A23" s="27">
        <v>18</v>
      </c>
      <c r="B23" s="1" t="s">
        <v>36</v>
      </c>
      <c r="C23" s="28" t="s">
        <v>692</v>
      </c>
      <c r="D23" s="26" t="s">
        <v>614</v>
      </c>
      <c r="E23" s="15">
        <v>632</v>
      </c>
      <c r="F23" s="16" t="s">
        <v>33</v>
      </c>
      <c r="G23" s="19" t="s">
        <v>824</v>
      </c>
      <c r="H23" s="20">
        <v>1.5</v>
      </c>
      <c r="I23" s="2"/>
      <c r="J23" s="2"/>
      <c r="K23" s="2"/>
      <c r="L23" s="2"/>
      <c r="M23" s="2"/>
      <c r="N23" s="2"/>
      <c r="O23" s="2"/>
      <c r="P23" s="2"/>
      <c r="Q23" s="2">
        <v>1</v>
      </c>
      <c r="R23" s="76">
        <f>'K doplnění'!$D$14</f>
        <v>0</v>
      </c>
      <c r="S23" s="6">
        <f t="shared" si="0"/>
        <v>0.125</v>
      </c>
      <c r="T23" s="7">
        <f t="shared" si="1"/>
        <v>0</v>
      </c>
      <c r="U23" s="8">
        <f t="shared" si="2"/>
        <v>0</v>
      </c>
    </row>
    <row r="24" spans="1:21" ht="15">
      <c r="A24" s="27">
        <v>19</v>
      </c>
      <c r="B24" s="1" t="s">
        <v>36</v>
      </c>
      <c r="C24" s="28" t="s">
        <v>692</v>
      </c>
      <c r="D24" s="26" t="s">
        <v>615</v>
      </c>
      <c r="E24" s="15">
        <v>632</v>
      </c>
      <c r="F24" s="16" t="s">
        <v>33</v>
      </c>
      <c r="G24" s="19" t="s">
        <v>824</v>
      </c>
      <c r="H24" s="20">
        <v>2.33</v>
      </c>
      <c r="I24" s="2"/>
      <c r="J24" s="2"/>
      <c r="K24" s="2"/>
      <c r="L24" s="2"/>
      <c r="M24" s="2"/>
      <c r="N24" s="2"/>
      <c r="O24" s="2"/>
      <c r="P24" s="2"/>
      <c r="Q24" s="2">
        <v>1</v>
      </c>
      <c r="R24" s="76">
        <f>'K doplnění'!$D$14</f>
        <v>0</v>
      </c>
      <c r="S24" s="6">
        <f t="shared" si="0"/>
        <v>0.19416666666666668</v>
      </c>
      <c r="T24" s="7">
        <f t="shared" si="1"/>
        <v>0</v>
      </c>
      <c r="U24" s="8">
        <f t="shared" si="2"/>
        <v>0</v>
      </c>
    </row>
    <row r="25" spans="1:21" ht="15">
      <c r="A25" s="27">
        <v>20</v>
      </c>
      <c r="B25" s="1" t="s">
        <v>36</v>
      </c>
      <c r="C25" s="28" t="s">
        <v>692</v>
      </c>
      <c r="D25" s="26" t="s">
        <v>616</v>
      </c>
      <c r="E25" s="15">
        <v>632</v>
      </c>
      <c r="F25" s="16" t="s">
        <v>34</v>
      </c>
      <c r="G25" s="19" t="s">
        <v>824</v>
      </c>
      <c r="H25" s="20">
        <v>8.28</v>
      </c>
      <c r="I25" s="2"/>
      <c r="J25" s="2"/>
      <c r="K25" s="2"/>
      <c r="L25" s="2"/>
      <c r="M25" s="2"/>
      <c r="N25" s="2"/>
      <c r="O25" s="2"/>
      <c r="P25" s="2"/>
      <c r="Q25" s="2">
        <v>1</v>
      </c>
      <c r="R25" s="76">
        <f>'K doplnění'!$D$14</f>
        <v>0</v>
      </c>
      <c r="S25" s="6">
        <f t="shared" si="0"/>
        <v>0.69</v>
      </c>
      <c r="T25" s="7">
        <f t="shared" si="1"/>
        <v>0</v>
      </c>
      <c r="U25" s="8">
        <f t="shared" si="2"/>
        <v>0</v>
      </c>
    </row>
    <row r="26" spans="1:21" ht="15">
      <c r="A26" s="27">
        <v>21</v>
      </c>
      <c r="B26" s="1" t="s">
        <v>36</v>
      </c>
      <c r="C26" s="28" t="s">
        <v>692</v>
      </c>
      <c r="D26" s="26" t="s">
        <v>617</v>
      </c>
      <c r="E26" s="15">
        <v>631</v>
      </c>
      <c r="F26" s="16" t="s">
        <v>33</v>
      </c>
      <c r="G26" s="19" t="s">
        <v>824</v>
      </c>
      <c r="H26" s="20">
        <v>1.5</v>
      </c>
      <c r="I26" s="2"/>
      <c r="J26" s="2"/>
      <c r="K26" s="2"/>
      <c r="L26" s="2"/>
      <c r="M26" s="2"/>
      <c r="N26" s="2"/>
      <c r="O26" s="2"/>
      <c r="P26" s="2"/>
      <c r="Q26" s="2">
        <v>1</v>
      </c>
      <c r="R26" s="76">
        <f>'K doplnění'!$D$14</f>
        <v>0</v>
      </c>
      <c r="S26" s="6">
        <f t="shared" si="0"/>
        <v>0.125</v>
      </c>
      <c r="T26" s="7">
        <f t="shared" si="1"/>
        <v>0</v>
      </c>
      <c r="U26" s="8">
        <f t="shared" si="2"/>
        <v>0</v>
      </c>
    </row>
    <row r="27" spans="1:21" ht="15">
      <c r="A27" s="27">
        <v>22</v>
      </c>
      <c r="B27" s="1" t="s">
        <v>36</v>
      </c>
      <c r="C27" s="28" t="s">
        <v>692</v>
      </c>
      <c r="D27" s="26" t="s">
        <v>618</v>
      </c>
      <c r="E27" s="15">
        <v>631</v>
      </c>
      <c r="F27" s="16" t="s">
        <v>33</v>
      </c>
      <c r="G27" s="19" t="s">
        <v>824</v>
      </c>
      <c r="H27" s="20">
        <v>2.33</v>
      </c>
      <c r="I27" s="2"/>
      <c r="J27" s="2"/>
      <c r="K27" s="2"/>
      <c r="L27" s="2"/>
      <c r="M27" s="2"/>
      <c r="N27" s="2"/>
      <c r="O27" s="2"/>
      <c r="P27" s="2"/>
      <c r="Q27" s="2">
        <v>1</v>
      </c>
      <c r="R27" s="76">
        <f>'K doplnění'!$D$14</f>
        <v>0</v>
      </c>
      <c r="S27" s="6">
        <f t="shared" si="0"/>
        <v>0.19416666666666668</v>
      </c>
      <c r="T27" s="7">
        <f t="shared" si="1"/>
        <v>0</v>
      </c>
      <c r="U27" s="8">
        <f t="shared" si="2"/>
        <v>0</v>
      </c>
    </row>
    <row r="28" spans="1:21" ht="15">
      <c r="A28" s="27">
        <v>23</v>
      </c>
      <c r="B28" s="1" t="s">
        <v>36</v>
      </c>
      <c r="C28" s="28" t="s">
        <v>692</v>
      </c>
      <c r="D28" s="26" t="s">
        <v>619</v>
      </c>
      <c r="E28" s="15">
        <v>631</v>
      </c>
      <c r="F28" s="16" t="s">
        <v>34</v>
      </c>
      <c r="G28" s="19" t="s">
        <v>824</v>
      </c>
      <c r="H28" s="20">
        <v>8.28</v>
      </c>
      <c r="I28" s="2"/>
      <c r="J28" s="2"/>
      <c r="K28" s="2"/>
      <c r="L28" s="2"/>
      <c r="M28" s="2"/>
      <c r="N28" s="2"/>
      <c r="O28" s="2"/>
      <c r="P28" s="2"/>
      <c r="Q28" s="2">
        <v>1</v>
      </c>
      <c r="R28" s="76">
        <f>'K doplnění'!$D$14</f>
        <v>0</v>
      </c>
      <c r="S28" s="6">
        <f t="shared" si="0"/>
        <v>0.69</v>
      </c>
      <c r="T28" s="7">
        <f t="shared" si="1"/>
        <v>0</v>
      </c>
      <c r="U28" s="8">
        <f t="shared" si="2"/>
        <v>0</v>
      </c>
    </row>
    <row r="29" spans="1:21" ht="15">
      <c r="A29" s="27">
        <v>24</v>
      </c>
      <c r="B29" s="1" t="s">
        <v>36</v>
      </c>
      <c r="C29" s="28" t="s">
        <v>692</v>
      </c>
      <c r="D29" s="26" t="s">
        <v>620</v>
      </c>
      <c r="E29" s="15">
        <v>630</v>
      </c>
      <c r="F29" s="16" t="s">
        <v>33</v>
      </c>
      <c r="G29" s="19" t="s">
        <v>824</v>
      </c>
      <c r="H29" s="20">
        <v>1.5</v>
      </c>
      <c r="I29" s="2"/>
      <c r="J29" s="2"/>
      <c r="K29" s="2"/>
      <c r="L29" s="2"/>
      <c r="M29" s="2"/>
      <c r="N29" s="2"/>
      <c r="O29" s="2"/>
      <c r="P29" s="2"/>
      <c r="Q29" s="2">
        <v>1</v>
      </c>
      <c r="R29" s="76">
        <f>'K doplnění'!$D$14</f>
        <v>0</v>
      </c>
      <c r="S29" s="6">
        <f t="shared" si="0"/>
        <v>0.125</v>
      </c>
      <c r="T29" s="7">
        <f t="shared" si="1"/>
        <v>0</v>
      </c>
      <c r="U29" s="8">
        <f t="shared" si="2"/>
        <v>0</v>
      </c>
    </row>
    <row r="30" spans="1:21" ht="15">
      <c r="A30" s="27">
        <v>25</v>
      </c>
      <c r="B30" s="1" t="s">
        <v>36</v>
      </c>
      <c r="C30" s="28" t="s">
        <v>692</v>
      </c>
      <c r="D30" s="26" t="s">
        <v>621</v>
      </c>
      <c r="E30" s="15">
        <v>630</v>
      </c>
      <c r="F30" s="16" t="s">
        <v>33</v>
      </c>
      <c r="G30" s="19" t="s">
        <v>824</v>
      </c>
      <c r="H30" s="20">
        <v>2.33</v>
      </c>
      <c r="I30" s="2"/>
      <c r="J30" s="2"/>
      <c r="K30" s="2"/>
      <c r="L30" s="2"/>
      <c r="M30" s="2"/>
      <c r="N30" s="2"/>
      <c r="O30" s="2"/>
      <c r="P30" s="2"/>
      <c r="Q30" s="2">
        <v>1</v>
      </c>
      <c r="R30" s="76">
        <f>'K doplnění'!$D$14</f>
        <v>0</v>
      </c>
      <c r="S30" s="6">
        <f t="shared" si="0"/>
        <v>0.19416666666666668</v>
      </c>
      <c r="T30" s="7">
        <f t="shared" si="1"/>
        <v>0</v>
      </c>
      <c r="U30" s="8">
        <f t="shared" si="2"/>
        <v>0</v>
      </c>
    </row>
    <row r="31" spans="1:21" ht="15">
      <c r="A31" s="27">
        <v>26</v>
      </c>
      <c r="B31" s="1" t="s">
        <v>36</v>
      </c>
      <c r="C31" s="28" t="s">
        <v>692</v>
      </c>
      <c r="D31" s="26" t="s">
        <v>622</v>
      </c>
      <c r="E31" s="15">
        <v>630</v>
      </c>
      <c r="F31" s="16" t="s">
        <v>34</v>
      </c>
      <c r="G31" s="19" t="s">
        <v>824</v>
      </c>
      <c r="H31" s="20">
        <v>8.28</v>
      </c>
      <c r="I31" s="2"/>
      <c r="J31" s="2"/>
      <c r="K31" s="2"/>
      <c r="L31" s="2"/>
      <c r="M31" s="2"/>
      <c r="N31" s="2"/>
      <c r="O31" s="2"/>
      <c r="P31" s="2"/>
      <c r="Q31" s="2">
        <v>1</v>
      </c>
      <c r="R31" s="76">
        <f>'K doplnění'!$D$14</f>
        <v>0</v>
      </c>
      <c r="S31" s="6">
        <f t="shared" si="0"/>
        <v>0.69</v>
      </c>
      <c r="T31" s="7">
        <f t="shared" si="1"/>
        <v>0</v>
      </c>
      <c r="U31" s="8">
        <f t="shared" si="2"/>
        <v>0</v>
      </c>
    </row>
    <row r="32" spans="1:21" ht="15">
      <c r="A32" s="27">
        <v>27</v>
      </c>
      <c r="B32" s="1" t="s">
        <v>36</v>
      </c>
      <c r="C32" s="28" t="s">
        <v>692</v>
      </c>
      <c r="D32" s="26" t="s">
        <v>623</v>
      </c>
      <c r="E32" s="15">
        <v>629</v>
      </c>
      <c r="F32" s="16" t="s">
        <v>33</v>
      </c>
      <c r="G32" s="19" t="s">
        <v>824</v>
      </c>
      <c r="H32" s="20">
        <v>1.5</v>
      </c>
      <c r="I32" s="2"/>
      <c r="J32" s="2"/>
      <c r="K32" s="2"/>
      <c r="L32" s="2"/>
      <c r="M32" s="2"/>
      <c r="N32" s="2"/>
      <c r="O32" s="2"/>
      <c r="P32" s="2"/>
      <c r="Q32" s="2">
        <v>1</v>
      </c>
      <c r="R32" s="76">
        <f>'K doplnění'!$D$14</f>
        <v>0</v>
      </c>
      <c r="S32" s="6">
        <f t="shared" si="0"/>
        <v>0.125</v>
      </c>
      <c r="T32" s="7">
        <f t="shared" si="1"/>
        <v>0</v>
      </c>
      <c r="U32" s="8">
        <f t="shared" si="2"/>
        <v>0</v>
      </c>
    </row>
    <row r="33" spans="1:21" ht="15">
      <c r="A33" s="27">
        <v>28</v>
      </c>
      <c r="B33" s="1" t="s">
        <v>36</v>
      </c>
      <c r="C33" s="28" t="s">
        <v>692</v>
      </c>
      <c r="D33" s="26" t="s">
        <v>624</v>
      </c>
      <c r="E33" s="15">
        <v>629</v>
      </c>
      <c r="F33" s="16" t="s">
        <v>33</v>
      </c>
      <c r="G33" s="19" t="s">
        <v>824</v>
      </c>
      <c r="H33" s="20">
        <v>2.33</v>
      </c>
      <c r="I33" s="2"/>
      <c r="J33" s="2"/>
      <c r="K33" s="2"/>
      <c r="L33" s="2"/>
      <c r="M33" s="2"/>
      <c r="N33" s="2"/>
      <c r="O33" s="2"/>
      <c r="P33" s="2"/>
      <c r="Q33" s="2">
        <v>1</v>
      </c>
      <c r="R33" s="76">
        <f>'K doplnění'!$D$14</f>
        <v>0</v>
      </c>
      <c r="S33" s="6">
        <f t="shared" si="0"/>
        <v>0.19416666666666668</v>
      </c>
      <c r="T33" s="7">
        <f t="shared" si="1"/>
        <v>0</v>
      </c>
      <c r="U33" s="8">
        <f t="shared" si="2"/>
        <v>0</v>
      </c>
    </row>
    <row r="34" spans="1:21" ht="15">
      <c r="A34" s="27">
        <v>29</v>
      </c>
      <c r="B34" s="1" t="s">
        <v>36</v>
      </c>
      <c r="C34" s="28" t="s">
        <v>692</v>
      </c>
      <c r="D34" s="26" t="s">
        <v>625</v>
      </c>
      <c r="E34" s="15">
        <v>629</v>
      </c>
      <c r="F34" s="16" t="s">
        <v>34</v>
      </c>
      <c r="G34" s="19" t="s">
        <v>824</v>
      </c>
      <c r="H34" s="20">
        <v>8.28</v>
      </c>
      <c r="I34" s="2"/>
      <c r="J34" s="2"/>
      <c r="K34" s="2"/>
      <c r="L34" s="2"/>
      <c r="M34" s="2"/>
      <c r="N34" s="2"/>
      <c r="O34" s="2"/>
      <c r="P34" s="2"/>
      <c r="Q34" s="2">
        <v>1</v>
      </c>
      <c r="R34" s="76">
        <f>'K doplnění'!$D$14</f>
        <v>0</v>
      </c>
      <c r="S34" s="6">
        <f t="shared" si="0"/>
        <v>0.69</v>
      </c>
      <c r="T34" s="7">
        <f t="shared" si="1"/>
        <v>0</v>
      </c>
      <c r="U34" s="8">
        <f t="shared" si="2"/>
        <v>0</v>
      </c>
    </row>
    <row r="35" spans="1:21" ht="15">
      <c r="A35" s="27">
        <v>30</v>
      </c>
      <c r="B35" s="1" t="s">
        <v>36</v>
      </c>
      <c r="C35" s="28" t="s">
        <v>692</v>
      </c>
      <c r="D35" s="26" t="s">
        <v>626</v>
      </c>
      <c r="E35" s="15" t="s">
        <v>693</v>
      </c>
      <c r="F35" s="16" t="s">
        <v>33</v>
      </c>
      <c r="G35" s="19" t="s">
        <v>824</v>
      </c>
      <c r="H35" s="20">
        <v>2.78</v>
      </c>
      <c r="I35" s="2"/>
      <c r="J35" s="2"/>
      <c r="K35" s="2"/>
      <c r="L35" s="2"/>
      <c r="M35" s="2"/>
      <c r="N35" s="2"/>
      <c r="O35" s="2"/>
      <c r="P35" s="2"/>
      <c r="Q35" s="2">
        <v>1</v>
      </c>
      <c r="R35" s="76">
        <f>'K doplnění'!$D$14</f>
        <v>0</v>
      </c>
      <c r="S35" s="6">
        <f t="shared" si="0"/>
        <v>0.23166666666666666</v>
      </c>
      <c r="T35" s="7">
        <f t="shared" si="1"/>
        <v>0</v>
      </c>
      <c r="U35" s="8">
        <f t="shared" si="2"/>
        <v>0</v>
      </c>
    </row>
    <row r="36" spans="1:21" ht="15">
      <c r="A36" s="27">
        <v>31</v>
      </c>
      <c r="B36" s="1" t="s">
        <v>36</v>
      </c>
      <c r="C36" s="28" t="s">
        <v>692</v>
      </c>
      <c r="D36" s="26" t="s">
        <v>627</v>
      </c>
      <c r="E36" s="15" t="s">
        <v>693</v>
      </c>
      <c r="F36" s="16" t="s">
        <v>33</v>
      </c>
      <c r="G36" s="19" t="s">
        <v>824</v>
      </c>
      <c r="H36" s="20">
        <v>3.16</v>
      </c>
      <c r="I36" s="2"/>
      <c r="J36" s="2"/>
      <c r="K36" s="2"/>
      <c r="L36" s="2"/>
      <c r="M36" s="2"/>
      <c r="N36" s="2"/>
      <c r="O36" s="2"/>
      <c r="P36" s="2"/>
      <c r="Q36" s="2">
        <v>1</v>
      </c>
      <c r="R36" s="76">
        <f>'K doplnění'!$D$14</f>
        <v>0</v>
      </c>
      <c r="S36" s="6">
        <f t="shared" si="0"/>
        <v>0.26333333333333336</v>
      </c>
      <c r="T36" s="7">
        <f t="shared" si="1"/>
        <v>0</v>
      </c>
      <c r="U36" s="8">
        <f t="shared" si="2"/>
        <v>0</v>
      </c>
    </row>
    <row r="37" spans="1:21" ht="15">
      <c r="A37" s="27">
        <v>32</v>
      </c>
      <c r="B37" s="1" t="s">
        <v>36</v>
      </c>
      <c r="C37" s="28" t="s">
        <v>692</v>
      </c>
      <c r="D37" s="26" t="s">
        <v>628</v>
      </c>
      <c r="E37" s="15">
        <v>628</v>
      </c>
      <c r="F37" s="16" t="s">
        <v>34</v>
      </c>
      <c r="G37" s="19" t="s">
        <v>824</v>
      </c>
      <c r="H37" s="20">
        <v>21.23</v>
      </c>
      <c r="I37" s="2"/>
      <c r="J37" s="2"/>
      <c r="K37" s="2"/>
      <c r="L37" s="2"/>
      <c r="M37" s="2"/>
      <c r="N37" s="2"/>
      <c r="O37" s="2"/>
      <c r="P37" s="2"/>
      <c r="Q37" s="2">
        <v>1</v>
      </c>
      <c r="R37" s="76">
        <f>'K doplnění'!$D$14</f>
        <v>0</v>
      </c>
      <c r="S37" s="6">
        <f t="shared" si="0"/>
        <v>1.7691666666666668</v>
      </c>
      <c r="T37" s="7">
        <f t="shared" si="1"/>
        <v>0</v>
      </c>
      <c r="U37" s="8">
        <f t="shared" si="2"/>
        <v>0</v>
      </c>
    </row>
    <row r="38" spans="1:21" ht="15">
      <c r="A38" s="27">
        <v>33</v>
      </c>
      <c r="B38" s="1" t="s">
        <v>36</v>
      </c>
      <c r="C38" s="28" t="s">
        <v>692</v>
      </c>
      <c r="D38" s="26" t="s">
        <v>629</v>
      </c>
      <c r="E38" s="15">
        <v>627</v>
      </c>
      <c r="F38" s="16" t="s">
        <v>34</v>
      </c>
      <c r="G38" s="19" t="s">
        <v>824</v>
      </c>
      <c r="H38" s="20">
        <v>14.76</v>
      </c>
      <c r="I38" s="2"/>
      <c r="J38" s="2"/>
      <c r="K38" s="2"/>
      <c r="L38" s="2"/>
      <c r="M38" s="2"/>
      <c r="N38" s="2"/>
      <c r="O38" s="2"/>
      <c r="P38" s="2"/>
      <c r="Q38" s="2">
        <v>1</v>
      </c>
      <c r="R38" s="76">
        <f>'K doplnění'!$D$14</f>
        <v>0</v>
      </c>
      <c r="S38" s="6">
        <f t="shared" si="0"/>
        <v>1.23</v>
      </c>
      <c r="T38" s="7">
        <f t="shared" si="1"/>
        <v>0</v>
      </c>
      <c r="U38" s="8">
        <f t="shared" si="2"/>
        <v>0</v>
      </c>
    </row>
    <row r="39" spans="1:21" ht="15">
      <c r="A39" s="27">
        <v>34</v>
      </c>
      <c r="B39" s="1" t="s">
        <v>36</v>
      </c>
      <c r="C39" s="28" t="s">
        <v>692</v>
      </c>
      <c r="D39" s="26" t="s">
        <v>630</v>
      </c>
      <c r="E39" s="15" t="s">
        <v>694</v>
      </c>
      <c r="F39" s="16" t="s">
        <v>33</v>
      </c>
      <c r="G39" s="19" t="s">
        <v>824</v>
      </c>
      <c r="H39" s="20">
        <v>2.78</v>
      </c>
      <c r="I39" s="2"/>
      <c r="J39" s="2"/>
      <c r="K39" s="2"/>
      <c r="L39" s="2"/>
      <c r="M39" s="2"/>
      <c r="N39" s="2"/>
      <c r="O39" s="2"/>
      <c r="P39" s="2"/>
      <c r="Q39" s="2">
        <v>1</v>
      </c>
      <c r="R39" s="76">
        <f>'K doplnění'!$D$14</f>
        <v>0</v>
      </c>
      <c r="S39" s="6">
        <f t="shared" si="0"/>
        <v>0.23166666666666666</v>
      </c>
      <c r="T39" s="7">
        <f t="shared" si="1"/>
        <v>0</v>
      </c>
      <c r="U39" s="8">
        <f t="shared" si="2"/>
        <v>0</v>
      </c>
    </row>
    <row r="40" spans="1:21" ht="15">
      <c r="A40" s="27">
        <v>35</v>
      </c>
      <c r="B40" s="1" t="s">
        <v>36</v>
      </c>
      <c r="C40" s="28" t="s">
        <v>692</v>
      </c>
      <c r="D40" s="26" t="s">
        <v>631</v>
      </c>
      <c r="E40" s="15" t="s">
        <v>694</v>
      </c>
      <c r="F40" s="16" t="s">
        <v>33</v>
      </c>
      <c r="G40" s="19" t="s">
        <v>824</v>
      </c>
      <c r="H40" s="20">
        <v>3.16</v>
      </c>
      <c r="I40" s="2"/>
      <c r="J40" s="2"/>
      <c r="K40" s="2"/>
      <c r="L40" s="2"/>
      <c r="M40" s="2"/>
      <c r="N40" s="2"/>
      <c r="O40" s="2"/>
      <c r="P40" s="2"/>
      <c r="Q40" s="2">
        <v>1</v>
      </c>
      <c r="R40" s="76">
        <f>'K doplnění'!$D$14</f>
        <v>0</v>
      </c>
      <c r="S40" s="6">
        <f t="shared" si="0"/>
        <v>0.26333333333333336</v>
      </c>
      <c r="T40" s="7">
        <f t="shared" si="1"/>
        <v>0</v>
      </c>
      <c r="U40" s="8">
        <f t="shared" si="2"/>
        <v>0</v>
      </c>
    </row>
    <row r="41" spans="1:21" ht="15">
      <c r="A41" s="27">
        <v>36</v>
      </c>
      <c r="B41" s="1" t="s">
        <v>36</v>
      </c>
      <c r="C41" s="28" t="s">
        <v>692</v>
      </c>
      <c r="D41" s="26" t="s">
        <v>632</v>
      </c>
      <c r="E41" s="15">
        <v>626</v>
      </c>
      <c r="F41" s="16" t="s">
        <v>34</v>
      </c>
      <c r="G41" s="19" t="s">
        <v>824</v>
      </c>
      <c r="H41" s="20">
        <v>14.76</v>
      </c>
      <c r="I41" s="2"/>
      <c r="J41" s="2"/>
      <c r="K41" s="2"/>
      <c r="L41" s="2"/>
      <c r="M41" s="2"/>
      <c r="N41" s="2"/>
      <c r="O41" s="2"/>
      <c r="P41" s="2"/>
      <c r="Q41" s="2">
        <v>1</v>
      </c>
      <c r="R41" s="76">
        <f>'K doplnění'!$D$14</f>
        <v>0</v>
      </c>
      <c r="S41" s="6">
        <f t="shared" si="0"/>
        <v>1.23</v>
      </c>
      <c r="T41" s="7">
        <f t="shared" si="1"/>
        <v>0</v>
      </c>
      <c r="U41" s="8">
        <f t="shared" si="2"/>
        <v>0</v>
      </c>
    </row>
    <row r="42" spans="1:21" ht="15">
      <c r="A42" s="27">
        <v>37</v>
      </c>
      <c r="B42" s="1" t="s">
        <v>36</v>
      </c>
      <c r="C42" s="28" t="s">
        <v>692</v>
      </c>
      <c r="D42" s="26" t="s">
        <v>633</v>
      </c>
      <c r="E42" s="15">
        <v>625</v>
      </c>
      <c r="F42" s="16" t="s">
        <v>34</v>
      </c>
      <c r="G42" s="19" t="s">
        <v>824</v>
      </c>
      <c r="H42" s="20">
        <v>21.78</v>
      </c>
      <c r="I42" s="2"/>
      <c r="J42" s="2"/>
      <c r="K42" s="2"/>
      <c r="L42" s="2"/>
      <c r="M42" s="2"/>
      <c r="N42" s="2"/>
      <c r="O42" s="2"/>
      <c r="P42" s="2"/>
      <c r="Q42" s="2">
        <v>1</v>
      </c>
      <c r="R42" s="76">
        <f>'K doplnění'!$D$14</f>
        <v>0</v>
      </c>
      <c r="S42" s="6">
        <f t="shared" si="0"/>
        <v>1.8150000000000002</v>
      </c>
      <c r="T42" s="7">
        <f t="shared" si="1"/>
        <v>0</v>
      </c>
      <c r="U42" s="8">
        <f t="shared" si="2"/>
        <v>0</v>
      </c>
    </row>
    <row r="43" spans="1:21" ht="15">
      <c r="A43" s="27">
        <v>38</v>
      </c>
      <c r="B43" s="1" t="s">
        <v>36</v>
      </c>
      <c r="C43" s="28" t="s">
        <v>692</v>
      </c>
      <c r="D43" s="26" t="s">
        <v>634</v>
      </c>
      <c r="E43" s="15" t="s">
        <v>695</v>
      </c>
      <c r="F43" s="16" t="s">
        <v>33</v>
      </c>
      <c r="G43" s="19" t="s">
        <v>824</v>
      </c>
      <c r="H43" s="20">
        <v>2.78</v>
      </c>
      <c r="I43" s="2"/>
      <c r="J43" s="2"/>
      <c r="K43" s="2"/>
      <c r="L43" s="2"/>
      <c r="M43" s="2"/>
      <c r="N43" s="2"/>
      <c r="O43" s="2"/>
      <c r="P43" s="2"/>
      <c r="Q43" s="2">
        <v>1</v>
      </c>
      <c r="R43" s="76">
        <f>'K doplnění'!$D$14</f>
        <v>0</v>
      </c>
      <c r="S43" s="6">
        <f t="shared" si="0"/>
        <v>0.23166666666666666</v>
      </c>
      <c r="T43" s="7">
        <f t="shared" si="1"/>
        <v>0</v>
      </c>
      <c r="U43" s="8">
        <f t="shared" si="2"/>
        <v>0</v>
      </c>
    </row>
    <row r="44" spans="1:21" ht="15">
      <c r="A44" s="27">
        <v>39</v>
      </c>
      <c r="B44" s="1" t="s">
        <v>36</v>
      </c>
      <c r="C44" s="28" t="s">
        <v>692</v>
      </c>
      <c r="D44" s="26" t="s">
        <v>635</v>
      </c>
      <c r="E44" s="15" t="s">
        <v>695</v>
      </c>
      <c r="F44" s="16" t="s">
        <v>33</v>
      </c>
      <c r="G44" s="19" t="s">
        <v>824</v>
      </c>
      <c r="H44" s="20">
        <v>3.16</v>
      </c>
      <c r="I44" s="2"/>
      <c r="J44" s="2"/>
      <c r="K44" s="2"/>
      <c r="L44" s="2"/>
      <c r="M44" s="2"/>
      <c r="N44" s="2"/>
      <c r="O44" s="2"/>
      <c r="P44" s="2"/>
      <c r="Q44" s="2">
        <v>1</v>
      </c>
      <c r="R44" s="76">
        <f>'K doplnění'!$D$14</f>
        <v>0</v>
      </c>
      <c r="S44" s="6">
        <f t="shared" si="0"/>
        <v>0.26333333333333336</v>
      </c>
      <c r="T44" s="7">
        <f t="shared" si="1"/>
        <v>0</v>
      </c>
      <c r="U44" s="8">
        <f t="shared" si="2"/>
        <v>0</v>
      </c>
    </row>
    <row r="45" spans="1:21" ht="15">
      <c r="A45" s="27">
        <v>40</v>
      </c>
      <c r="B45" s="1" t="s">
        <v>36</v>
      </c>
      <c r="C45" s="28" t="s">
        <v>692</v>
      </c>
      <c r="D45" s="26" t="s">
        <v>636</v>
      </c>
      <c r="E45" s="15">
        <v>624</v>
      </c>
      <c r="F45" s="16" t="s">
        <v>34</v>
      </c>
      <c r="G45" s="19" t="s">
        <v>824</v>
      </c>
      <c r="H45" s="20">
        <v>20.93</v>
      </c>
      <c r="I45" s="2"/>
      <c r="J45" s="2"/>
      <c r="K45" s="2"/>
      <c r="L45" s="2"/>
      <c r="M45" s="2"/>
      <c r="N45" s="2"/>
      <c r="O45" s="2"/>
      <c r="P45" s="2"/>
      <c r="Q45" s="2">
        <v>1</v>
      </c>
      <c r="R45" s="76">
        <f>'K doplnění'!$D$14</f>
        <v>0</v>
      </c>
      <c r="S45" s="6">
        <f t="shared" si="0"/>
        <v>1.7441666666666666</v>
      </c>
      <c r="T45" s="7">
        <f t="shared" si="1"/>
        <v>0</v>
      </c>
      <c r="U45" s="8">
        <f t="shared" si="2"/>
        <v>0</v>
      </c>
    </row>
    <row r="46" spans="1:21" ht="15">
      <c r="A46" s="27">
        <v>41</v>
      </c>
      <c r="B46" s="1" t="s">
        <v>36</v>
      </c>
      <c r="C46" s="28" t="s">
        <v>692</v>
      </c>
      <c r="D46" s="26" t="s">
        <v>637</v>
      </c>
      <c r="E46" s="15">
        <v>623</v>
      </c>
      <c r="F46" s="16" t="s">
        <v>34</v>
      </c>
      <c r="G46" s="19" t="s">
        <v>824</v>
      </c>
      <c r="H46" s="20">
        <v>14.76</v>
      </c>
      <c r="I46" s="2"/>
      <c r="J46" s="2"/>
      <c r="K46" s="2"/>
      <c r="L46" s="2"/>
      <c r="M46" s="2"/>
      <c r="N46" s="2"/>
      <c r="O46" s="2"/>
      <c r="P46" s="2"/>
      <c r="Q46" s="2">
        <v>1</v>
      </c>
      <c r="R46" s="76">
        <f>'K doplnění'!$D$14</f>
        <v>0</v>
      </c>
      <c r="S46" s="6">
        <f t="shared" si="0"/>
        <v>1.23</v>
      </c>
      <c r="T46" s="7">
        <f t="shared" si="1"/>
        <v>0</v>
      </c>
      <c r="U46" s="8">
        <f t="shared" si="2"/>
        <v>0</v>
      </c>
    </row>
    <row r="47" spans="1:21" ht="15">
      <c r="A47" s="27">
        <v>42</v>
      </c>
      <c r="B47" s="1" t="s">
        <v>36</v>
      </c>
      <c r="C47" s="28" t="s">
        <v>692</v>
      </c>
      <c r="D47" s="26" t="s">
        <v>638</v>
      </c>
      <c r="E47" s="15" t="s">
        <v>696</v>
      </c>
      <c r="F47" s="16" t="s">
        <v>33</v>
      </c>
      <c r="G47" s="19" t="s">
        <v>824</v>
      </c>
      <c r="H47" s="20">
        <v>2.78</v>
      </c>
      <c r="I47" s="2"/>
      <c r="J47" s="2"/>
      <c r="K47" s="2"/>
      <c r="L47" s="2"/>
      <c r="M47" s="2"/>
      <c r="N47" s="2"/>
      <c r="O47" s="2"/>
      <c r="P47" s="2"/>
      <c r="Q47" s="2">
        <v>1</v>
      </c>
      <c r="R47" s="76">
        <f>'K doplnění'!$D$14</f>
        <v>0</v>
      </c>
      <c r="S47" s="6">
        <f t="shared" si="0"/>
        <v>0.23166666666666666</v>
      </c>
      <c r="T47" s="7">
        <f t="shared" si="1"/>
        <v>0</v>
      </c>
      <c r="U47" s="8">
        <f t="shared" si="2"/>
        <v>0</v>
      </c>
    </row>
    <row r="48" spans="1:21" ht="15">
      <c r="A48" s="27">
        <v>43</v>
      </c>
      <c r="B48" s="1" t="s">
        <v>36</v>
      </c>
      <c r="C48" s="28" t="s">
        <v>692</v>
      </c>
      <c r="D48" s="26" t="s">
        <v>639</v>
      </c>
      <c r="E48" s="15" t="s">
        <v>696</v>
      </c>
      <c r="F48" s="16" t="s">
        <v>33</v>
      </c>
      <c r="G48" s="19" t="s">
        <v>824</v>
      </c>
      <c r="H48" s="20">
        <v>3.16</v>
      </c>
      <c r="I48" s="2"/>
      <c r="J48" s="2"/>
      <c r="K48" s="2"/>
      <c r="L48" s="2"/>
      <c r="M48" s="2"/>
      <c r="N48" s="2"/>
      <c r="O48" s="2"/>
      <c r="P48" s="2"/>
      <c r="Q48" s="2">
        <v>1</v>
      </c>
      <c r="R48" s="76">
        <f>'K doplnění'!$D$14</f>
        <v>0</v>
      </c>
      <c r="S48" s="6">
        <f t="shared" si="0"/>
        <v>0.26333333333333336</v>
      </c>
      <c r="T48" s="7">
        <f t="shared" si="1"/>
        <v>0</v>
      </c>
      <c r="U48" s="8">
        <f t="shared" si="2"/>
        <v>0</v>
      </c>
    </row>
    <row r="49" spans="1:21" ht="15">
      <c r="A49" s="27">
        <v>44</v>
      </c>
      <c r="B49" s="1" t="s">
        <v>36</v>
      </c>
      <c r="C49" s="28" t="s">
        <v>692</v>
      </c>
      <c r="D49" s="26" t="s">
        <v>640</v>
      </c>
      <c r="E49" s="15">
        <v>622</v>
      </c>
      <c r="F49" s="16" t="s">
        <v>34</v>
      </c>
      <c r="G49" s="19" t="s">
        <v>824</v>
      </c>
      <c r="H49" s="20">
        <v>14.76</v>
      </c>
      <c r="I49" s="2"/>
      <c r="J49" s="2"/>
      <c r="K49" s="2"/>
      <c r="L49" s="2"/>
      <c r="M49" s="2"/>
      <c r="N49" s="2"/>
      <c r="O49" s="2"/>
      <c r="P49" s="2"/>
      <c r="Q49" s="2">
        <v>1</v>
      </c>
      <c r="R49" s="76">
        <f>'K doplnění'!$D$14</f>
        <v>0</v>
      </c>
      <c r="S49" s="6">
        <f t="shared" si="0"/>
        <v>1.23</v>
      </c>
      <c r="T49" s="7">
        <f t="shared" si="1"/>
        <v>0</v>
      </c>
      <c r="U49" s="8">
        <f t="shared" si="2"/>
        <v>0</v>
      </c>
    </row>
    <row r="50" spans="1:21" ht="15">
      <c r="A50" s="27">
        <v>45</v>
      </c>
      <c r="B50" s="1" t="s">
        <v>36</v>
      </c>
      <c r="C50" s="28" t="s">
        <v>692</v>
      </c>
      <c r="D50" s="26" t="s">
        <v>641</v>
      </c>
      <c r="E50" s="15">
        <v>621</v>
      </c>
      <c r="F50" s="16" t="s">
        <v>34</v>
      </c>
      <c r="G50" s="19" t="s">
        <v>824</v>
      </c>
      <c r="H50" s="20">
        <v>21.78</v>
      </c>
      <c r="I50" s="2"/>
      <c r="J50" s="2"/>
      <c r="K50" s="2"/>
      <c r="L50" s="2"/>
      <c r="M50" s="2"/>
      <c r="N50" s="2"/>
      <c r="O50" s="2"/>
      <c r="P50" s="2"/>
      <c r="Q50" s="2">
        <v>1</v>
      </c>
      <c r="R50" s="76">
        <f>'K doplnění'!$D$14</f>
        <v>0</v>
      </c>
      <c r="S50" s="6">
        <f t="shared" si="0"/>
        <v>1.8150000000000002</v>
      </c>
      <c r="T50" s="7">
        <f t="shared" si="1"/>
        <v>0</v>
      </c>
      <c r="U50" s="8">
        <f t="shared" si="2"/>
        <v>0</v>
      </c>
    </row>
    <row r="51" spans="1:21" ht="15">
      <c r="A51" s="27">
        <v>46</v>
      </c>
      <c r="B51" s="1" t="s">
        <v>36</v>
      </c>
      <c r="C51" s="28" t="s">
        <v>692</v>
      </c>
      <c r="D51" s="26" t="s">
        <v>642</v>
      </c>
      <c r="E51" s="15" t="s">
        <v>697</v>
      </c>
      <c r="F51" s="16" t="s">
        <v>33</v>
      </c>
      <c r="G51" s="19" t="s">
        <v>824</v>
      </c>
      <c r="H51" s="20">
        <v>2.74</v>
      </c>
      <c r="I51" s="2"/>
      <c r="J51" s="2"/>
      <c r="K51" s="2"/>
      <c r="L51" s="2"/>
      <c r="M51" s="2"/>
      <c r="N51" s="2"/>
      <c r="O51" s="2"/>
      <c r="P51" s="2"/>
      <c r="Q51" s="2">
        <v>1</v>
      </c>
      <c r="R51" s="76">
        <f>'K doplnění'!$D$14</f>
        <v>0</v>
      </c>
      <c r="S51" s="6">
        <f t="shared" si="0"/>
        <v>0.22833333333333336</v>
      </c>
      <c r="T51" s="7">
        <f t="shared" si="1"/>
        <v>0</v>
      </c>
      <c r="U51" s="8">
        <f t="shared" si="2"/>
        <v>0</v>
      </c>
    </row>
    <row r="52" spans="1:21" ht="15">
      <c r="A52" s="27">
        <v>47</v>
      </c>
      <c r="B52" s="1" t="s">
        <v>36</v>
      </c>
      <c r="C52" s="28" t="s">
        <v>692</v>
      </c>
      <c r="D52" s="26" t="s">
        <v>643</v>
      </c>
      <c r="E52" s="15" t="s">
        <v>697</v>
      </c>
      <c r="F52" s="16" t="s">
        <v>33</v>
      </c>
      <c r="G52" s="19" t="s">
        <v>824</v>
      </c>
      <c r="H52" s="20">
        <v>3.16</v>
      </c>
      <c r="I52" s="2"/>
      <c r="J52" s="2"/>
      <c r="K52" s="2"/>
      <c r="L52" s="2"/>
      <c r="M52" s="2"/>
      <c r="N52" s="2"/>
      <c r="O52" s="2"/>
      <c r="P52" s="2"/>
      <c r="Q52" s="2">
        <v>1</v>
      </c>
      <c r="R52" s="76">
        <f>'K doplnění'!$D$14</f>
        <v>0</v>
      </c>
      <c r="S52" s="6">
        <f t="shared" si="0"/>
        <v>0.26333333333333336</v>
      </c>
      <c r="T52" s="7">
        <f t="shared" si="1"/>
        <v>0</v>
      </c>
      <c r="U52" s="8">
        <f t="shared" si="2"/>
        <v>0</v>
      </c>
    </row>
    <row r="53" spans="1:21" ht="15">
      <c r="A53" s="27">
        <v>48</v>
      </c>
      <c r="B53" s="1" t="s">
        <v>36</v>
      </c>
      <c r="C53" s="28" t="s">
        <v>692</v>
      </c>
      <c r="D53" s="26" t="s">
        <v>644</v>
      </c>
      <c r="E53" s="15">
        <v>620</v>
      </c>
      <c r="F53" s="16" t="s">
        <v>34</v>
      </c>
      <c r="G53" s="19" t="s">
        <v>824</v>
      </c>
      <c r="H53" s="20">
        <v>21.12</v>
      </c>
      <c r="I53" s="2"/>
      <c r="J53" s="2"/>
      <c r="K53" s="2"/>
      <c r="L53" s="2"/>
      <c r="M53" s="2"/>
      <c r="N53" s="2"/>
      <c r="O53" s="2"/>
      <c r="P53" s="2"/>
      <c r="Q53" s="2">
        <v>1</v>
      </c>
      <c r="R53" s="76">
        <f>'K doplnění'!$D$14</f>
        <v>0</v>
      </c>
      <c r="S53" s="6">
        <f t="shared" si="0"/>
        <v>1.76</v>
      </c>
      <c r="T53" s="7">
        <f t="shared" si="1"/>
        <v>0</v>
      </c>
      <c r="U53" s="8">
        <f t="shared" si="2"/>
        <v>0</v>
      </c>
    </row>
    <row r="54" spans="1:21" ht="15">
      <c r="A54" s="27">
        <v>49</v>
      </c>
      <c r="B54" s="1" t="s">
        <v>36</v>
      </c>
      <c r="C54" s="28" t="s">
        <v>692</v>
      </c>
      <c r="D54" s="26" t="s">
        <v>645</v>
      </c>
      <c r="E54" s="15">
        <v>619</v>
      </c>
      <c r="F54" s="16" t="s">
        <v>34</v>
      </c>
      <c r="G54" s="19" t="s">
        <v>824</v>
      </c>
      <c r="H54" s="20">
        <v>14.68</v>
      </c>
      <c r="I54" s="2"/>
      <c r="J54" s="2"/>
      <c r="K54" s="2"/>
      <c r="L54" s="2"/>
      <c r="M54" s="2"/>
      <c r="N54" s="2"/>
      <c r="O54" s="2"/>
      <c r="P54" s="2"/>
      <c r="Q54" s="2">
        <v>1</v>
      </c>
      <c r="R54" s="76">
        <f>'K doplnění'!$D$14</f>
        <v>0</v>
      </c>
      <c r="S54" s="6">
        <f t="shared" si="0"/>
        <v>1.2233333333333334</v>
      </c>
      <c r="T54" s="7">
        <f t="shared" si="1"/>
        <v>0</v>
      </c>
      <c r="U54" s="8">
        <f t="shared" si="2"/>
        <v>0</v>
      </c>
    </row>
    <row r="55" spans="1:21" ht="15">
      <c r="A55" s="27">
        <v>50</v>
      </c>
      <c r="B55" s="1" t="s">
        <v>36</v>
      </c>
      <c r="C55" s="28" t="s">
        <v>692</v>
      </c>
      <c r="D55" s="26" t="s">
        <v>646</v>
      </c>
      <c r="E55" s="15" t="s">
        <v>698</v>
      </c>
      <c r="F55" s="16" t="s">
        <v>33</v>
      </c>
      <c r="G55" s="19" t="s">
        <v>824</v>
      </c>
      <c r="H55" s="20">
        <v>2.74</v>
      </c>
      <c r="I55" s="2"/>
      <c r="J55" s="2"/>
      <c r="K55" s="2"/>
      <c r="L55" s="2"/>
      <c r="M55" s="2"/>
      <c r="N55" s="2"/>
      <c r="O55" s="2"/>
      <c r="P55" s="2"/>
      <c r="Q55" s="2">
        <v>1</v>
      </c>
      <c r="R55" s="76">
        <f>'K doplnění'!$D$14</f>
        <v>0</v>
      </c>
      <c r="S55" s="6">
        <f t="shared" si="0"/>
        <v>0.22833333333333336</v>
      </c>
      <c r="T55" s="7">
        <f t="shared" si="1"/>
        <v>0</v>
      </c>
      <c r="U55" s="8">
        <f t="shared" si="2"/>
        <v>0</v>
      </c>
    </row>
    <row r="56" spans="1:21" ht="15">
      <c r="A56" s="27">
        <v>51</v>
      </c>
      <c r="B56" s="1" t="s">
        <v>36</v>
      </c>
      <c r="C56" s="28" t="s">
        <v>692</v>
      </c>
      <c r="D56" s="26" t="s">
        <v>647</v>
      </c>
      <c r="E56" s="15" t="s">
        <v>698</v>
      </c>
      <c r="F56" s="16" t="s">
        <v>33</v>
      </c>
      <c r="G56" s="19" t="s">
        <v>824</v>
      </c>
      <c r="H56" s="20">
        <v>3.16</v>
      </c>
      <c r="I56" s="2"/>
      <c r="J56" s="2"/>
      <c r="K56" s="2"/>
      <c r="L56" s="2"/>
      <c r="M56" s="2"/>
      <c r="N56" s="2"/>
      <c r="O56" s="2"/>
      <c r="P56" s="2"/>
      <c r="Q56" s="2">
        <v>1</v>
      </c>
      <c r="R56" s="76">
        <f>'K doplnění'!$D$14</f>
        <v>0</v>
      </c>
      <c r="S56" s="6">
        <f t="shared" si="0"/>
        <v>0.26333333333333336</v>
      </c>
      <c r="T56" s="7">
        <f t="shared" si="1"/>
        <v>0</v>
      </c>
      <c r="U56" s="8">
        <f t="shared" si="2"/>
        <v>0</v>
      </c>
    </row>
    <row r="57" spans="1:21" ht="15">
      <c r="A57" s="27">
        <v>52</v>
      </c>
      <c r="B57" s="1" t="s">
        <v>36</v>
      </c>
      <c r="C57" s="28" t="s">
        <v>692</v>
      </c>
      <c r="D57" s="26" t="s">
        <v>648</v>
      </c>
      <c r="E57" s="15">
        <v>618</v>
      </c>
      <c r="F57" s="16" t="s">
        <v>34</v>
      </c>
      <c r="G57" s="19" t="s">
        <v>824</v>
      </c>
      <c r="H57" s="20">
        <v>14.68</v>
      </c>
      <c r="I57" s="2"/>
      <c r="J57" s="2"/>
      <c r="K57" s="2"/>
      <c r="L57" s="2"/>
      <c r="M57" s="2"/>
      <c r="N57" s="2"/>
      <c r="O57" s="2"/>
      <c r="P57" s="2"/>
      <c r="Q57" s="2">
        <v>1</v>
      </c>
      <c r="R57" s="76">
        <f>'K doplnění'!$D$14</f>
        <v>0</v>
      </c>
      <c r="S57" s="6">
        <f t="shared" si="0"/>
        <v>1.2233333333333334</v>
      </c>
      <c r="T57" s="7">
        <f t="shared" si="1"/>
        <v>0</v>
      </c>
      <c r="U57" s="8">
        <f t="shared" si="2"/>
        <v>0</v>
      </c>
    </row>
    <row r="58" spans="1:21" ht="15">
      <c r="A58" s="27">
        <v>53</v>
      </c>
      <c r="B58" s="1" t="s">
        <v>36</v>
      </c>
      <c r="C58" s="28" t="s">
        <v>692</v>
      </c>
      <c r="D58" s="26" t="s">
        <v>649</v>
      </c>
      <c r="E58" s="15">
        <v>617</v>
      </c>
      <c r="F58" s="16" t="s">
        <v>34</v>
      </c>
      <c r="G58" s="19" t="s">
        <v>824</v>
      </c>
      <c r="H58" s="20">
        <v>21.12</v>
      </c>
      <c r="I58" s="2"/>
      <c r="J58" s="2"/>
      <c r="K58" s="2"/>
      <c r="L58" s="2"/>
      <c r="M58" s="2"/>
      <c r="N58" s="2"/>
      <c r="O58" s="2"/>
      <c r="P58" s="2"/>
      <c r="Q58" s="2">
        <v>1</v>
      </c>
      <c r="R58" s="76">
        <f>'K doplnění'!$D$14</f>
        <v>0</v>
      </c>
      <c r="S58" s="6">
        <f t="shared" si="0"/>
        <v>1.76</v>
      </c>
      <c r="T58" s="7">
        <f t="shared" si="1"/>
        <v>0</v>
      </c>
      <c r="U58" s="8">
        <f t="shared" si="2"/>
        <v>0</v>
      </c>
    </row>
    <row r="59" spans="1:21" ht="15">
      <c r="A59" s="27">
        <v>54</v>
      </c>
      <c r="B59" s="44" t="s">
        <v>36</v>
      </c>
      <c r="C59" s="28" t="s">
        <v>692</v>
      </c>
      <c r="D59" s="54" t="s">
        <v>650</v>
      </c>
      <c r="E59" s="55" t="s">
        <v>699</v>
      </c>
      <c r="F59" s="46" t="s">
        <v>33</v>
      </c>
      <c r="G59" s="19" t="s">
        <v>824</v>
      </c>
      <c r="H59" s="47">
        <v>2.78</v>
      </c>
      <c r="I59" s="48"/>
      <c r="J59" s="48"/>
      <c r="K59" s="48"/>
      <c r="L59" s="48"/>
      <c r="M59" s="48"/>
      <c r="N59" s="48"/>
      <c r="O59" s="48"/>
      <c r="P59" s="48"/>
      <c r="Q59" s="2">
        <v>1</v>
      </c>
      <c r="R59" s="76">
        <f>'K doplnění'!$D$14</f>
        <v>0</v>
      </c>
      <c r="S59" s="49">
        <f t="shared" si="0"/>
        <v>0.23166666666666666</v>
      </c>
      <c r="T59" s="50">
        <f t="shared" si="1"/>
        <v>0</v>
      </c>
      <c r="U59" s="51">
        <f t="shared" si="2"/>
        <v>0</v>
      </c>
    </row>
    <row r="60" spans="1:21" ht="15">
      <c r="A60" s="27">
        <v>55</v>
      </c>
      <c r="B60" s="44" t="s">
        <v>36</v>
      </c>
      <c r="C60" s="28" t="s">
        <v>692</v>
      </c>
      <c r="D60" s="54" t="s">
        <v>651</v>
      </c>
      <c r="E60" s="55" t="s">
        <v>699</v>
      </c>
      <c r="F60" s="46" t="s">
        <v>33</v>
      </c>
      <c r="G60" s="19" t="s">
        <v>824</v>
      </c>
      <c r="H60" s="47">
        <v>3.16</v>
      </c>
      <c r="I60" s="48"/>
      <c r="J60" s="48"/>
      <c r="K60" s="48"/>
      <c r="L60" s="48"/>
      <c r="M60" s="48"/>
      <c r="N60" s="48"/>
      <c r="O60" s="48"/>
      <c r="P60" s="48"/>
      <c r="Q60" s="2">
        <v>1</v>
      </c>
      <c r="R60" s="76">
        <f>'K doplnění'!$D$14</f>
        <v>0</v>
      </c>
      <c r="S60" s="49">
        <f t="shared" si="0"/>
        <v>0.26333333333333336</v>
      </c>
      <c r="T60" s="50">
        <f t="shared" si="1"/>
        <v>0</v>
      </c>
      <c r="U60" s="51">
        <f t="shared" si="2"/>
        <v>0</v>
      </c>
    </row>
    <row r="61" spans="1:21" ht="15">
      <c r="A61" s="27">
        <v>56</v>
      </c>
      <c r="B61" s="44" t="s">
        <v>36</v>
      </c>
      <c r="C61" s="28" t="s">
        <v>692</v>
      </c>
      <c r="D61" s="54" t="s">
        <v>652</v>
      </c>
      <c r="E61" s="45">
        <v>616</v>
      </c>
      <c r="F61" s="46" t="s">
        <v>34</v>
      </c>
      <c r="G61" s="19" t="s">
        <v>824</v>
      </c>
      <c r="H61" s="47">
        <v>21.78</v>
      </c>
      <c r="I61" s="48"/>
      <c r="J61" s="48"/>
      <c r="K61" s="48"/>
      <c r="L61" s="48"/>
      <c r="M61" s="48"/>
      <c r="N61" s="48"/>
      <c r="O61" s="48"/>
      <c r="P61" s="48"/>
      <c r="Q61" s="2">
        <v>1</v>
      </c>
      <c r="R61" s="76">
        <f>'K doplnění'!$D$14</f>
        <v>0</v>
      </c>
      <c r="S61" s="49">
        <f t="shared" si="0"/>
        <v>1.8150000000000002</v>
      </c>
      <c r="T61" s="50">
        <f t="shared" si="1"/>
        <v>0</v>
      </c>
      <c r="U61" s="51">
        <f t="shared" si="2"/>
        <v>0</v>
      </c>
    </row>
    <row r="62" spans="1:21" ht="15">
      <c r="A62" s="27">
        <v>57</v>
      </c>
      <c r="B62" s="44" t="s">
        <v>36</v>
      </c>
      <c r="C62" s="28" t="s">
        <v>692</v>
      </c>
      <c r="D62" s="54" t="s">
        <v>653</v>
      </c>
      <c r="E62" s="45">
        <v>615</v>
      </c>
      <c r="F62" s="46" t="s">
        <v>34</v>
      </c>
      <c r="G62" s="19" t="s">
        <v>824</v>
      </c>
      <c r="H62" s="47">
        <v>14.76</v>
      </c>
      <c r="I62" s="48"/>
      <c r="J62" s="48"/>
      <c r="K62" s="48"/>
      <c r="L62" s="48"/>
      <c r="M62" s="48"/>
      <c r="N62" s="48"/>
      <c r="O62" s="48"/>
      <c r="P62" s="48"/>
      <c r="Q62" s="2">
        <v>1</v>
      </c>
      <c r="R62" s="76">
        <f>'K doplnění'!$D$14</f>
        <v>0</v>
      </c>
      <c r="S62" s="49">
        <f t="shared" si="0"/>
        <v>1.23</v>
      </c>
      <c r="T62" s="50">
        <f t="shared" si="1"/>
        <v>0</v>
      </c>
      <c r="U62" s="51">
        <f t="shared" si="2"/>
        <v>0</v>
      </c>
    </row>
    <row r="63" spans="1:21" ht="15">
      <c r="A63" s="27">
        <v>58</v>
      </c>
      <c r="B63" s="1" t="s">
        <v>36</v>
      </c>
      <c r="C63" s="28" t="s">
        <v>692</v>
      </c>
      <c r="D63" s="26" t="s">
        <v>654</v>
      </c>
      <c r="E63" s="15" t="s">
        <v>700</v>
      </c>
      <c r="F63" s="16" t="s">
        <v>33</v>
      </c>
      <c r="G63" s="19" t="s">
        <v>824</v>
      </c>
      <c r="H63" s="20">
        <v>2.78</v>
      </c>
      <c r="I63" s="2"/>
      <c r="J63" s="2"/>
      <c r="K63" s="2"/>
      <c r="L63" s="2"/>
      <c r="M63" s="2"/>
      <c r="N63" s="2"/>
      <c r="O63" s="2"/>
      <c r="P63" s="2"/>
      <c r="Q63" s="2">
        <v>1</v>
      </c>
      <c r="R63" s="76">
        <f>'K doplnění'!$D$14</f>
        <v>0</v>
      </c>
      <c r="S63" s="6">
        <f t="shared" si="0"/>
        <v>0.23166666666666666</v>
      </c>
      <c r="T63" s="7">
        <f t="shared" si="1"/>
        <v>0</v>
      </c>
      <c r="U63" s="8">
        <f t="shared" si="2"/>
        <v>0</v>
      </c>
    </row>
    <row r="64" spans="1:21" ht="15">
      <c r="A64" s="27">
        <v>59</v>
      </c>
      <c r="B64" s="1" t="s">
        <v>36</v>
      </c>
      <c r="C64" s="28" t="s">
        <v>692</v>
      </c>
      <c r="D64" s="26" t="s">
        <v>655</v>
      </c>
      <c r="E64" s="15" t="s">
        <v>700</v>
      </c>
      <c r="F64" s="16" t="s">
        <v>33</v>
      </c>
      <c r="G64" s="19" t="s">
        <v>824</v>
      </c>
      <c r="H64" s="20">
        <v>3.16</v>
      </c>
      <c r="I64" s="2"/>
      <c r="J64" s="2"/>
      <c r="K64" s="2"/>
      <c r="L64" s="2"/>
      <c r="M64" s="2"/>
      <c r="N64" s="2"/>
      <c r="O64" s="2"/>
      <c r="P64" s="2"/>
      <c r="Q64" s="2">
        <v>1</v>
      </c>
      <c r="R64" s="76">
        <f>'K doplnění'!$D$14</f>
        <v>0</v>
      </c>
      <c r="S64" s="6">
        <f t="shared" si="0"/>
        <v>0.26333333333333336</v>
      </c>
      <c r="T64" s="7">
        <f t="shared" si="1"/>
        <v>0</v>
      </c>
      <c r="U64" s="8">
        <f t="shared" si="2"/>
        <v>0</v>
      </c>
    </row>
    <row r="65" spans="1:21" ht="15">
      <c r="A65" s="27">
        <v>60</v>
      </c>
      <c r="B65" s="1" t="s">
        <v>36</v>
      </c>
      <c r="C65" s="28" t="s">
        <v>692</v>
      </c>
      <c r="D65" s="26" t="s">
        <v>656</v>
      </c>
      <c r="E65" s="15">
        <v>614</v>
      </c>
      <c r="F65" s="16" t="s">
        <v>34</v>
      </c>
      <c r="G65" s="19" t="s">
        <v>824</v>
      </c>
      <c r="H65" s="20">
        <v>14.76</v>
      </c>
      <c r="I65" s="2"/>
      <c r="J65" s="2"/>
      <c r="K65" s="2"/>
      <c r="L65" s="2"/>
      <c r="M65" s="2"/>
      <c r="N65" s="2"/>
      <c r="O65" s="2"/>
      <c r="P65" s="2"/>
      <c r="Q65" s="2">
        <v>1</v>
      </c>
      <c r="R65" s="76">
        <f>'K doplnění'!$D$14</f>
        <v>0</v>
      </c>
      <c r="S65" s="6">
        <f t="shared" si="0"/>
        <v>1.23</v>
      </c>
      <c r="T65" s="7">
        <f t="shared" si="1"/>
        <v>0</v>
      </c>
      <c r="U65" s="8">
        <f t="shared" si="2"/>
        <v>0</v>
      </c>
    </row>
    <row r="66" spans="1:21" ht="15">
      <c r="A66" s="27">
        <v>61</v>
      </c>
      <c r="B66" s="1" t="s">
        <v>36</v>
      </c>
      <c r="C66" s="28" t="s">
        <v>692</v>
      </c>
      <c r="D66" s="26" t="s">
        <v>657</v>
      </c>
      <c r="E66" s="15">
        <v>613</v>
      </c>
      <c r="F66" s="16" t="s">
        <v>34</v>
      </c>
      <c r="G66" s="19" t="s">
        <v>824</v>
      </c>
      <c r="H66" s="20">
        <v>20.93</v>
      </c>
      <c r="I66" s="2"/>
      <c r="J66" s="2"/>
      <c r="K66" s="2"/>
      <c r="L66" s="2"/>
      <c r="M66" s="2"/>
      <c r="N66" s="2"/>
      <c r="O66" s="2"/>
      <c r="P66" s="2"/>
      <c r="Q66" s="2">
        <v>1</v>
      </c>
      <c r="R66" s="76">
        <f>'K doplnění'!$D$14</f>
        <v>0</v>
      </c>
      <c r="S66" s="6">
        <f t="shared" si="0"/>
        <v>1.7441666666666666</v>
      </c>
      <c r="T66" s="7">
        <f t="shared" si="1"/>
        <v>0</v>
      </c>
      <c r="U66" s="8">
        <f t="shared" si="2"/>
        <v>0</v>
      </c>
    </row>
    <row r="67" spans="1:21" ht="15">
      <c r="A67" s="27">
        <v>62</v>
      </c>
      <c r="B67" s="1" t="s">
        <v>36</v>
      </c>
      <c r="C67" s="28" t="s">
        <v>692</v>
      </c>
      <c r="D67" s="26" t="s">
        <v>658</v>
      </c>
      <c r="E67" s="15" t="s">
        <v>701</v>
      </c>
      <c r="F67" s="16" t="s">
        <v>33</v>
      </c>
      <c r="G67" s="19" t="s">
        <v>824</v>
      </c>
      <c r="H67" s="20">
        <v>2.78</v>
      </c>
      <c r="I67" s="2"/>
      <c r="J67" s="2"/>
      <c r="K67" s="2"/>
      <c r="L67" s="2"/>
      <c r="M67" s="2"/>
      <c r="N67" s="2"/>
      <c r="O67" s="2"/>
      <c r="P67" s="2"/>
      <c r="Q67" s="2">
        <v>1</v>
      </c>
      <c r="R67" s="76">
        <f>'K doplnění'!$D$14</f>
        <v>0</v>
      </c>
      <c r="S67" s="6">
        <f t="shared" si="0"/>
        <v>0.23166666666666666</v>
      </c>
      <c r="T67" s="7">
        <f t="shared" si="1"/>
        <v>0</v>
      </c>
      <c r="U67" s="8">
        <f t="shared" si="2"/>
        <v>0</v>
      </c>
    </row>
    <row r="68" spans="1:21" ht="15">
      <c r="A68" s="27">
        <v>63</v>
      </c>
      <c r="B68" s="1" t="s">
        <v>36</v>
      </c>
      <c r="C68" s="28" t="s">
        <v>692</v>
      </c>
      <c r="D68" s="26" t="s">
        <v>659</v>
      </c>
      <c r="E68" s="15" t="s">
        <v>701</v>
      </c>
      <c r="F68" s="16" t="s">
        <v>33</v>
      </c>
      <c r="G68" s="19" t="s">
        <v>824</v>
      </c>
      <c r="H68" s="20">
        <v>3.16</v>
      </c>
      <c r="I68" s="2"/>
      <c r="J68" s="2"/>
      <c r="K68" s="2"/>
      <c r="L68" s="2"/>
      <c r="M68" s="2"/>
      <c r="N68" s="2"/>
      <c r="O68" s="2"/>
      <c r="P68" s="2"/>
      <c r="Q68" s="2">
        <v>1</v>
      </c>
      <c r="R68" s="76">
        <f>'K doplnění'!$D$14</f>
        <v>0</v>
      </c>
      <c r="S68" s="6">
        <f t="shared" si="0"/>
        <v>0.26333333333333336</v>
      </c>
      <c r="T68" s="7">
        <f t="shared" si="1"/>
        <v>0</v>
      </c>
      <c r="U68" s="8">
        <f t="shared" si="2"/>
        <v>0</v>
      </c>
    </row>
    <row r="69" spans="1:21" ht="15">
      <c r="A69" s="27">
        <v>64</v>
      </c>
      <c r="B69" s="1" t="s">
        <v>36</v>
      </c>
      <c r="C69" s="28" t="s">
        <v>692</v>
      </c>
      <c r="D69" s="26" t="s">
        <v>660</v>
      </c>
      <c r="E69" s="15">
        <v>612</v>
      </c>
      <c r="F69" s="16" t="s">
        <v>34</v>
      </c>
      <c r="G69" s="19" t="s">
        <v>824</v>
      </c>
      <c r="H69" s="20">
        <v>21.78</v>
      </c>
      <c r="I69" s="2"/>
      <c r="J69" s="2"/>
      <c r="K69" s="2"/>
      <c r="L69" s="2"/>
      <c r="M69" s="2"/>
      <c r="N69" s="2"/>
      <c r="O69" s="2"/>
      <c r="P69" s="2"/>
      <c r="Q69" s="2">
        <v>1</v>
      </c>
      <c r="R69" s="76">
        <f>'K doplnění'!$D$14</f>
        <v>0</v>
      </c>
      <c r="S69" s="6">
        <f t="shared" si="0"/>
        <v>1.8150000000000002</v>
      </c>
      <c r="T69" s="7">
        <f t="shared" si="1"/>
        <v>0</v>
      </c>
      <c r="U69" s="8">
        <f t="shared" si="2"/>
        <v>0</v>
      </c>
    </row>
    <row r="70" spans="1:21" ht="15">
      <c r="A70" s="27">
        <v>65</v>
      </c>
      <c r="B70" s="1" t="s">
        <v>36</v>
      </c>
      <c r="C70" s="28" t="s">
        <v>692</v>
      </c>
      <c r="D70" s="26" t="s">
        <v>661</v>
      </c>
      <c r="E70" s="15">
        <v>611</v>
      </c>
      <c r="F70" s="16" t="s">
        <v>34</v>
      </c>
      <c r="G70" s="19" t="s">
        <v>824</v>
      </c>
      <c r="H70" s="20">
        <v>14.76</v>
      </c>
      <c r="I70" s="2"/>
      <c r="J70" s="2"/>
      <c r="K70" s="2"/>
      <c r="L70" s="2"/>
      <c r="M70" s="2"/>
      <c r="N70" s="2"/>
      <c r="O70" s="2"/>
      <c r="P70" s="2"/>
      <c r="Q70" s="2">
        <v>1</v>
      </c>
      <c r="R70" s="76">
        <f>'K doplnění'!$D$14</f>
        <v>0</v>
      </c>
      <c r="S70" s="6">
        <f aca="true" t="shared" si="3" ref="S70:S100">((H70*30.4167*I70)+(H70*21*J70)+(H70*4.3452*K70)+(H70*4.3452*L70)+(H70*4.3452*M70)+(H70*N70)+(H70*O70/3)+(H70*P70/6)+(H70*Q70/12))</f>
        <v>1.23</v>
      </c>
      <c r="T70" s="7">
        <f aca="true" t="shared" si="4" ref="T70:T100">S70*R70</f>
        <v>0</v>
      </c>
      <c r="U70" s="8">
        <f aca="true" t="shared" si="5" ref="U70:U100">12*T70</f>
        <v>0</v>
      </c>
    </row>
    <row r="71" spans="1:21" ht="15">
      <c r="A71" s="27">
        <v>66</v>
      </c>
      <c r="B71" s="1" t="s">
        <v>36</v>
      </c>
      <c r="C71" s="28" t="s">
        <v>692</v>
      </c>
      <c r="D71" s="26" t="s">
        <v>662</v>
      </c>
      <c r="E71" s="15" t="s">
        <v>702</v>
      </c>
      <c r="F71" s="16" t="s">
        <v>33</v>
      </c>
      <c r="G71" s="19" t="s">
        <v>824</v>
      </c>
      <c r="H71" s="20">
        <v>2.78</v>
      </c>
      <c r="I71" s="2"/>
      <c r="J71" s="2"/>
      <c r="K71" s="2"/>
      <c r="L71" s="2"/>
      <c r="M71" s="2"/>
      <c r="N71" s="2"/>
      <c r="O71" s="2"/>
      <c r="P71" s="2"/>
      <c r="Q71" s="2">
        <v>1</v>
      </c>
      <c r="R71" s="76">
        <f>'K doplnění'!$D$14</f>
        <v>0</v>
      </c>
      <c r="S71" s="6">
        <f t="shared" si="3"/>
        <v>0.23166666666666666</v>
      </c>
      <c r="T71" s="7">
        <f t="shared" si="4"/>
        <v>0</v>
      </c>
      <c r="U71" s="8">
        <f t="shared" si="5"/>
        <v>0</v>
      </c>
    </row>
    <row r="72" spans="1:21" ht="15">
      <c r="A72" s="27">
        <v>67</v>
      </c>
      <c r="B72" s="1" t="s">
        <v>36</v>
      </c>
      <c r="C72" s="28" t="s">
        <v>692</v>
      </c>
      <c r="D72" s="26" t="s">
        <v>663</v>
      </c>
      <c r="E72" s="15" t="s">
        <v>702</v>
      </c>
      <c r="F72" s="16" t="s">
        <v>33</v>
      </c>
      <c r="G72" s="19" t="s">
        <v>824</v>
      </c>
      <c r="H72" s="20">
        <v>3.16</v>
      </c>
      <c r="I72" s="2"/>
      <c r="J72" s="2"/>
      <c r="K72" s="2"/>
      <c r="L72" s="2"/>
      <c r="M72" s="2"/>
      <c r="N72" s="2"/>
      <c r="O72" s="2"/>
      <c r="P72" s="2"/>
      <c r="Q72" s="2">
        <v>1</v>
      </c>
      <c r="R72" s="76">
        <f>'K doplnění'!$D$14</f>
        <v>0</v>
      </c>
      <c r="S72" s="6">
        <f t="shared" si="3"/>
        <v>0.26333333333333336</v>
      </c>
      <c r="T72" s="7">
        <f t="shared" si="4"/>
        <v>0</v>
      </c>
      <c r="U72" s="8">
        <f t="shared" si="5"/>
        <v>0</v>
      </c>
    </row>
    <row r="73" spans="1:21" ht="15">
      <c r="A73" s="27">
        <v>68</v>
      </c>
      <c r="B73" s="1" t="s">
        <v>36</v>
      </c>
      <c r="C73" s="28" t="s">
        <v>692</v>
      </c>
      <c r="D73" s="26" t="s">
        <v>664</v>
      </c>
      <c r="E73" s="15">
        <v>610</v>
      </c>
      <c r="F73" s="16" t="s">
        <v>34</v>
      </c>
      <c r="G73" s="19" t="s">
        <v>824</v>
      </c>
      <c r="H73" s="20">
        <v>14.76</v>
      </c>
      <c r="I73" s="2"/>
      <c r="J73" s="2"/>
      <c r="K73" s="2"/>
      <c r="L73" s="2"/>
      <c r="M73" s="2"/>
      <c r="N73" s="2"/>
      <c r="O73" s="2"/>
      <c r="P73" s="2"/>
      <c r="Q73" s="2">
        <v>1</v>
      </c>
      <c r="R73" s="76">
        <f>'K doplnění'!$D$14</f>
        <v>0</v>
      </c>
      <c r="S73" s="6">
        <f t="shared" si="3"/>
        <v>1.23</v>
      </c>
      <c r="T73" s="7">
        <f t="shared" si="4"/>
        <v>0</v>
      </c>
      <c r="U73" s="8">
        <f t="shared" si="5"/>
        <v>0</v>
      </c>
    </row>
    <row r="74" spans="1:21" ht="15">
      <c r="A74" s="27">
        <v>69</v>
      </c>
      <c r="B74" s="1" t="s">
        <v>36</v>
      </c>
      <c r="C74" s="28" t="s">
        <v>692</v>
      </c>
      <c r="D74" s="26" t="s">
        <v>665</v>
      </c>
      <c r="E74" s="15">
        <v>609</v>
      </c>
      <c r="F74" s="16" t="s">
        <v>34</v>
      </c>
      <c r="G74" s="19" t="s">
        <v>824</v>
      </c>
      <c r="H74" s="20">
        <v>21.23</v>
      </c>
      <c r="I74" s="2"/>
      <c r="J74" s="2"/>
      <c r="K74" s="2"/>
      <c r="L74" s="2"/>
      <c r="M74" s="2"/>
      <c r="N74" s="2"/>
      <c r="O74" s="2"/>
      <c r="P74" s="2"/>
      <c r="Q74" s="2">
        <v>1</v>
      </c>
      <c r="R74" s="76">
        <f>'K doplnění'!$D$14</f>
        <v>0</v>
      </c>
      <c r="S74" s="6">
        <f t="shared" si="3"/>
        <v>1.7691666666666668</v>
      </c>
      <c r="T74" s="7">
        <f t="shared" si="4"/>
        <v>0</v>
      </c>
      <c r="U74" s="8">
        <f t="shared" si="5"/>
        <v>0</v>
      </c>
    </row>
    <row r="75" spans="1:21" ht="15">
      <c r="A75" s="27">
        <v>70</v>
      </c>
      <c r="B75" s="1" t="s">
        <v>36</v>
      </c>
      <c r="C75" s="28" t="s">
        <v>692</v>
      </c>
      <c r="D75" s="26" t="s">
        <v>666</v>
      </c>
      <c r="E75" s="15">
        <v>608</v>
      </c>
      <c r="F75" s="16" t="s">
        <v>33</v>
      </c>
      <c r="G75" s="19" t="s">
        <v>824</v>
      </c>
      <c r="H75" s="20">
        <v>1.5</v>
      </c>
      <c r="I75" s="2"/>
      <c r="J75" s="2"/>
      <c r="K75" s="2"/>
      <c r="L75" s="2"/>
      <c r="M75" s="2"/>
      <c r="N75" s="2"/>
      <c r="O75" s="2"/>
      <c r="P75" s="2"/>
      <c r="Q75" s="2">
        <v>1</v>
      </c>
      <c r="R75" s="76">
        <f>'K doplnění'!$D$14</f>
        <v>0</v>
      </c>
      <c r="S75" s="6">
        <f t="shared" si="3"/>
        <v>0.125</v>
      </c>
      <c r="T75" s="7">
        <f t="shared" si="4"/>
        <v>0</v>
      </c>
      <c r="U75" s="8">
        <f t="shared" si="5"/>
        <v>0</v>
      </c>
    </row>
    <row r="76" spans="1:21" ht="15">
      <c r="A76" s="27">
        <v>71</v>
      </c>
      <c r="B76" s="1" t="s">
        <v>36</v>
      </c>
      <c r="C76" s="28" t="s">
        <v>692</v>
      </c>
      <c r="D76" s="26" t="s">
        <v>667</v>
      </c>
      <c r="E76" s="15">
        <v>608</v>
      </c>
      <c r="F76" s="16" t="s">
        <v>33</v>
      </c>
      <c r="G76" s="19" t="s">
        <v>824</v>
      </c>
      <c r="H76" s="20">
        <v>2.33</v>
      </c>
      <c r="I76" s="2"/>
      <c r="J76" s="2"/>
      <c r="K76" s="2"/>
      <c r="L76" s="2"/>
      <c r="M76" s="2"/>
      <c r="N76" s="2"/>
      <c r="O76" s="2"/>
      <c r="P76" s="2"/>
      <c r="Q76" s="2">
        <v>1</v>
      </c>
      <c r="R76" s="76">
        <f>'K doplnění'!$D$14</f>
        <v>0</v>
      </c>
      <c r="S76" s="6">
        <f t="shared" si="3"/>
        <v>0.19416666666666668</v>
      </c>
      <c r="T76" s="7">
        <f t="shared" si="4"/>
        <v>0</v>
      </c>
      <c r="U76" s="8">
        <f t="shared" si="5"/>
        <v>0</v>
      </c>
    </row>
    <row r="77" spans="1:21" ht="15">
      <c r="A77" s="27">
        <v>72</v>
      </c>
      <c r="B77" s="1" t="s">
        <v>36</v>
      </c>
      <c r="C77" s="28" t="s">
        <v>692</v>
      </c>
      <c r="D77" s="26" t="s">
        <v>668</v>
      </c>
      <c r="E77" s="15">
        <v>608</v>
      </c>
      <c r="F77" s="16" t="s">
        <v>34</v>
      </c>
      <c r="G77" s="19" t="s">
        <v>824</v>
      </c>
      <c r="H77" s="20">
        <v>8.28</v>
      </c>
      <c r="I77" s="2"/>
      <c r="J77" s="2"/>
      <c r="K77" s="2"/>
      <c r="L77" s="2"/>
      <c r="M77" s="2"/>
      <c r="N77" s="2"/>
      <c r="O77" s="2"/>
      <c r="P77" s="2"/>
      <c r="Q77" s="2">
        <v>1</v>
      </c>
      <c r="R77" s="76">
        <f>'K doplnění'!$D$14</f>
        <v>0</v>
      </c>
      <c r="S77" s="6">
        <f t="shared" si="3"/>
        <v>0.69</v>
      </c>
      <c r="T77" s="7">
        <f t="shared" si="4"/>
        <v>0</v>
      </c>
      <c r="U77" s="8">
        <f t="shared" si="5"/>
        <v>0</v>
      </c>
    </row>
    <row r="78" spans="1:21" ht="15">
      <c r="A78" s="27">
        <v>73</v>
      </c>
      <c r="B78" s="1" t="s">
        <v>36</v>
      </c>
      <c r="C78" s="28" t="s">
        <v>692</v>
      </c>
      <c r="D78" s="26" t="s">
        <v>669</v>
      </c>
      <c r="E78" s="15">
        <v>607</v>
      </c>
      <c r="F78" s="16" t="s">
        <v>33</v>
      </c>
      <c r="G78" s="19" t="s">
        <v>824</v>
      </c>
      <c r="H78" s="20">
        <v>1.5</v>
      </c>
      <c r="I78" s="2"/>
      <c r="J78" s="2"/>
      <c r="K78" s="2"/>
      <c r="L78" s="2"/>
      <c r="M78" s="2"/>
      <c r="N78" s="2"/>
      <c r="O78" s="2"/>
      <c r="P78" s="2"/>
      <c r="Q78" s="2">
        <v>1</v>
      </c>
      <c r="R78" s="76">
        <f>'K doplnění'!$D$14</f>
        <v>0</v>
      </c>
      <c r="S78" s="6">
        <f t="shared" si="3"/>
        <v>0.125</v>
      </c>
      <c r="T78" s="7">
        <f t="shared" si="4"/>
        <v>0</v>
      </c>
      <c r="U78" s="8">
        <f t="shared" si="5"/>
        <v>0</v>
      </c>
    </row>
    <row r="79" spans="1:21" ht="15">
      <c r="A79" s="27">
        <v>74</v>
      </c>
      <c r="B79" s="1" t="s">
        <v>36</v>
      </c>
      <c r="C79" s="28" t="s">
        <v>692</v>
      </c>
      <c r="D79" s="26" t="s">
        <v>670</v>
      </c>
      <c r="E79" s="15">
        <v>607</v>
      </c>
      <c r="F79" s="16" t="s">
        <v>33</v>
      </c>
      <c r="G79" s="19" t="s">
        <v>824</v>
      </c>
      <c r="H79" s="20">
        <v>2.33</v>
      </c>
      <c r="I79" s="2"/>
      <c r="J79" s="2"/>
      <c r="K79" s="2"/>
      <c r="L79" s="2"/>
      <c r="M79" s="2"/>
      <c r="N79" s="2"/>
      <c r="O79" s="2"/>
      <c r="P79" s="2"/>
      <c r="Q79" s="2">
        <v>1</v>
      </c>
      <c r="R79" s="76">
        <f>'K doplnění'!$D$14</f>
        <v>0</v>
      </c>
      <c r="S79" s="6">
        <f t="shared" si="3"/>
        <v>0.19416666666666668</v>
      </c>
      <c r="T79" s="7">
        <f t="shared" si="4"/>
        <v>0</v>
      </c>
      <c r="U79" s="8">
        <f t="shared" si="5"/>
        <v>0</v>
      </c>
    </row>
    <row r="80" spans="1:21" ht="15">
      <c r="A80" s="27">
        <v>75</v>
      </c>
      <c r="B80" s="1" t="s">
        <v>36</v>
      </c>
      <c r="C80" s="28" t="s">
        <v>692</v>
      </c>
      <c r="D80" s="26" t="s">
        <v>671</v>
      </c>
      <c r="E80" s="15">
        <v>607</v>
      </c>
      <c r="F80" s="16" t="s">
        <v>34</v>
      </c>
      <c r="G80" s="19" t="s">
        <v>824</v>
      </c>
      <c r="H80" s="20">
        <v>8.28</v>
      </c>
      <c r="I80" s="2"/>
      <c r="J80" s="2"/>
      <c r="K80" s="2"/>
      <c r="L80" s="2"/>
      <c r="M80" s="2"/>
      <c r="N80" s="2"/>
      <c r="O80" s="2"/>
      <c r="P80" s="2"/>
      <c r="Q80" s="2">
        <v>1</v>
      </c>
      <c r="R80" s="76">
        <f>'K doplnění'!$D$14</f>
        <v>0</v>
      </c>
      <c r="S80" s="6">
        <f t="shared" si="3"/>
        <v>0.69</v>
      </c>
      <c r="T80" s="7">
        <f t="shared" si="4"/>
        <v>0</v>
      </c>
      <c r="U80" s="8">
        <f t="shared" si="5"/>
        <v>0</v>
      </c>
    </row>
    <row r="81" spans="1:21" ht="15">
      <c r="A81" s="27">
        <v>76</v>
      </c>
      <c r="B81" s="1" t="s">
        <v>36</v>
      </c>
      <c r="C81" s="28" t="s">
        <v>692</v>
      </c>
      <c r="D81" s="26" t="s">
        <v>672</v>
      </c>
      <c r="E81" s="15">
        <v>606</v>
      </c>
      <c r="F81" s="17" t="s">
        <v>33</v>
      </c>
      <c r="G81" s="19" t="s">
        <v>824</v>
      </c>
      <c r="H81" s="20">
        <v>1.5</v>
      </c>
      <c r="I81" s="2"/>
      <c r="J81" s="2"/>
      <c r="K81" s="2"/>
      <c r="L81" s="2"/>
      <c r="M81" s="2"/>
      <c r="N81" s="2"/>
      <c r="O81" s="2"/>
      <c r="P81" s="2"/>
      <c r="Q81" s="2">
        <v>1</v>
      </c>
      <c r="R81" s="76">
        <f>'K doplnění'!$D$14</f>
        <v>0</v>
      </c>
      <c r="S81" s="6">
        <f>((H81*30.4167*I81)+(H81*21*J81)+(H81*4.3452*K81)+(H81*4.3452*L81)+(H81*4.3452*M81)+(H81*N81)+(H81*O81/3)+(H81*P81/6)+(H81*Q81/12))</f>
        <v>0.125</v>
      </c>
      <c r="T81" s="7">
        <f t="shared" si="4"/>
        <v>0</v>
      </c>
      <c r="U81" s="8">
        <f t="shared" si="5"/>
        <v>0</v>
      </c>
    </row>
    <row r="82" spans="1:21" ht="15">
      <c r="A82" s="27">
        <v>77</v>
      </c>
      <c r="B82" s="1" t="s">
        <v>36</v>
      </c>
      <c r="C82" s="28" t="s">
        <v>692</v>
      </c>
      <c r="D82" s="26" t="s">
        <v>673</v>
      </c>
      <c r="E82" s="15">
        <v>606</v>
      </c>
      <c r="F82" s="16" t="s">
        <v>33</v>
      </c>
      <c r="G82" s="19" t="s">
        <v>824</v>
      </c>
      <c r="H82" s="20">
        <v>2.33</v>
      </c>
      <c r="I82" s="2"/>
      <c r="J82" s="2"/>
      <c r="K82" s="2"/>
      <c r="L82" s="2"/>
      <c r="M82" s="2"/>
      <c r="N82" s="2"/>
      <c r="O82" s="2"/>
      <c r="P82" s="2"/>
      <c r="Q82" s="2">
        <v>1</v>
      </c>
      <c r="R82" s="76">
        <f>'K doplnění'!$D$14</f>
        <v>0</v>
      </c>
      <c r="S82" s="6">
        <f t="shared" si="3"/>
        <v>0.19416666666666668</v>
      </c>
      <c r="T82" s="7">
        <f t="shared" si="4"/>
        <v>0</v>
      </c>
      <c r="U82" s="8">
        <f t="shared" si="5"/>
        <v>0</v>
      </c>
    </row>
    <row r="83" spans="1:21" ht="15">
      <c r="A83" s="27">
        <v>78</v>
      </c>
      <c r="B83" s="1" t="s">
        <v>36</v>
      </c>
      <c r="C83" s="28" t="s">
        <v>692</v>
      </c>
      <c r="D83" s="26" t="s">
        <v>674</v>
      </c>
      <c r="E83" s="15">
        <v>606</v>
      </c>
      <c r="F83" s="16" t="s">
        <v>34</v>
      </c>
      <c r="G83" s="19" t="s">
        <v>824</v>
      </c>
      <c r="H83" s="20">
        <v>8.28</v>
      </c>
      <c r="I83" s="2"/>
      <c r="J83" s="2"/>
      <c r="K83" s="2"/>
      <c r="L83" s="2"/>
      <c r="M83" s="2"/>
      <c r="N83" s="2"/>
      <c r="O83" s="2"/>
      <c r="P83" s="2"/>
      <c r="Q83" s="2">
        <v>1</v>
      </c>
      <c r="R83" s="76">
        <f>'K doplnění'!$D$14</f>
        <v>0</v>
      </c>
      <c r="S83" s="6">
        <f t="shared" si="3"/>
        <v>0.69</v>
      </c>
      <c r="T83" s="7">
        <f t="shared" si="4"/>
        <v>0</v>
      </c>
      <c r="U83" s="8">
        <f t="shared" si="5"/>
        <v>0</v>
      </c>
    </row>
    <row r="84" spans="1:21" ht="15">
      <c r="A84" s="27">
        <v>79</v>
      </c>
      <c r="B84" s="1" t="s">
        <v>36</v>
      </c>
      <c r="C84" s="28" t="s">
        <v>692</v>
      </c>
      <c r="D84" s="26" t="s">
        <v>675</v>
      </c>
      <c r="E84" s="15">
        <v>605</v>
      </c>
      <c r="F84" s="16" t="s">
        <v>33</v>
      </c>
      <c r="G84" s="19" t="s">
        <v>824</v>
      </c>
      <c r="H84" s="20">
        <v>1.5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76">
        <f>'K doplnění'!$D$14</f>
        <v>0</v>
      </c>
      <c r="S84" s="6">
        <f t="shared" si="3"/>
        <v>0.125</v>
      </c>
      <c r="T84" s="7">
        <f t="shared" si="4"/>
        <v>0</v>
      </c>
      <c r="U84" s="8">
        <f t="shared" si="5"/>
        <v>0</v>
      </c>
    </row>
    <row r="85" spans="1:21" ht="15">
      <c r="A85" s="27">
        <v>80</v>
      </c>
      <c r="B85" s="1" t="s">
        <v>36</v>
      </c>
      <c r="C85" s="28" t="s">
        <v>692</v>
      </c>
      <c r="D85" s="26" t="s">
        <v>676</v>
      </c>
      <c r="E85" s="15">
        <v>605</v>
      </c>
      <c r="F85" s="16" t="s">
        <v>33</v>
      </c>
      <c r="G85" s="19" t="s">
        <v>824</v>
      </c>
      <c r="H85" s="20">
        <v>2.33</v>
      </c>
      <c r="I85" s="2"/>
      <c r="J85" s="2"/>
      <c r="K85" s="2"/>
      <c r="L85" s="2"/>
      <c r="M85" s="2"/>
      <c r="N85" s="2"/>
      <c r="O85" s="2"/>
      <c r="P85" s="2"/>
      <c r="Q85" s="2">
        <v>1</v>
      </c>
      <c r="R85" s="76">
        <f>'K doplnění'!$D$14</f>
        <v>0</v>
      </c>
      <c r="S85" s="6">
        <f t="shared" si="3"/>
        <v>0.19416666666666668</v>
      </c>
      <c r="T85" s="7">
        <f t="shared" si="4"/>
        <v>0</v>
      </c>
      <c r="U85" s="8">
        <f t="shared" si="5"/>
        <v>0</v>
      </c>
    </row>
    <row r="86" spans="1:21" ht="15">
      <c r="A86" s="27">
        <v>81</v>
      </c>
      <c r="B86" s="1" t="s">
        <v>36</v>
      </c>
      <c r="C86" s="28" t="s">
        <v>692</v>
      </c>
      <c r="D86" s="26" t="s">
        <v>677</v>
      </c>
      <c r="E86" s="15">
        <v>605</v>
      </c>
      <c r="F86" s="16" t="s">
        <v>34</v>
      </c>
      <c r="G86" s="19" t="s">
        <v>824</v>
      </c>
      <c r="H86" s="20">
        <v>8.28</v>
      </c>
      <c r="I86" s="2"/>
      <c r="J86" s="2"/>
      <c r="K86" s="2"/>
      <c r="L86" s="2"/>
      <c r="M86" s="2"/>
      <c r="N86" s="2"/>
      <c r="O86" s="2"/>
      <c r="P86" s="2"/>
      <c r="Q86" s="2">
        <v>1</v>
      </c>
      <c r="R86" s="76">
        <f>'K doplnění'!$D$14</f>
        <v>0</v>
      </c>
      <c r="S86" s="6">
        <f t="shared" si="3"/>
        <v>0.69</v>
      </c>
      <c r="T86" s="7">
        <f t="shared" si="4"/>
        <v>0</v>
      </c>
      <c r="U86" s="8">
        <f t="shared" si="5"/>
        <v>0</v>
      </c>
    </row>
    <row r="87" spans="1:21" ht="15">
      <c r="A87" s="27">
        <v>82</v>
      </c>
      <c r="B87" s="1" t="s">
        <v>36</v>
      </c>
      <c r="C87" s="28" t="s">
        <v>692</v>
      </c>
      <c r="D87" s="26" t="s">
        <v>678</v>
      </c>
      <c r="E87" s="15">
        <v>604</v>
      </c>
      <c r="F87" s="16" t="s">
        <v>33</v>
      </c>
      <c r="G87" s="19" t="s">
        <v>824</v>
      </c>
      <c r="H87" s="20">
        <v>1.5</v>
      </c>
      <c r="I87" s="2"/>
      <c r="J87" s="2"/>
      <c r="K87" s="2"/>
      <c r="L87" s="2"/>
      <c r="M87" s="2"/>
      <c r="N87" s="2"/>
      <c r="O87" s="2"/>
      <c r="P87" s="2"/>
      <c r="Q87" s="2">
        <v>1</v>
      </c>
      <c r="R87" s="76">
        <f>'K doplnění'!$D$14</f>
        <v>0</v>
      </c>
      <c r="S87" s="6">
        <f t="shared" si="3"/>
        <v>0.125</v>
      </c>
      <c r="T87" s="7">
        <f t="shared" si="4"/>
        <v>0</v>
      </c>
      <c r="U87" s="8">
        <f t="shared" si="5"/>
        <v>0</v>
      </c>
    </row>
    <row r="88" spans="1:21" ht="15">
      <c r="A88" s="27">
        <v>83</v>
      </c>
      <c r="B88" s="1" t="s">
        <v>36</v>
      </c>
      <c r="C88" s="28" t="s">
        <v>692</v>
      </c>
      <c r="D88" s="26" t="s">
        <v>679</v>
      </c>
      <c r="E88" s="15">
        <v>604</v>
      </c>
      <c r="F88" s="17" t="s">
        <v>33</v>
      </c>
      <c r="G88" s="19" t="s">
        <v>824</v>
      </c>
      <c r="H88" s="20">
        <v>2.33</v>
      </c>
      <c r="I88" s="2"/>
      <c r="J88" s="2"/>
      <c r="K88" s="2"/>
      <c r="L88" s="2"/>
      <c r="M88" s="2"/>
      <c r="N88" s="2"/>
      <c r="O88" s="2"/>
      <c r="P88" s="2"/>
      <c r="Q88" s="2">
        <v>1</v>
      </c>
      <c r="R88" s="76">
        <f>'K doplnění'!$D$14</f>
        <v>0</v>
      </c>
      <c r="S88" s="6">
        <f>((H88*30.4167*I88)+(H88*21*J88)+(H88*4.3452*K88)+(H88*4.3452*L88)+(H88*4.3452*M88)+(H88*N88)+(H88*O88/3)+(H88*P88/6)+(H88*Q88/12))</f>
        <v>0.19416666666666668</v>
      </c>
      <c r="T88" s="7">
        <f t="shared" si="4"/>
        <v>0</v>
      </c>
      <c r="U88" s="8">
        <f t="shared" si="5"/>
        <v>0</v>
      </c>
    </row>
    <row r="89" spans="1:21" ht="15">
      <c r="A89" s="27">
        <v>84</v>
      </c>
      <c r="B89" s="1" t="s">
        <v>36</v>
      </c>
      <c r="C89" s="28" t="s">
        <v>692</v>
      </c>
      <c r="D89" s="26" t="s">
        <v>680</v>
      </c>
      <c r="E89" s="15">
        <v>604</v>
      </c>
      <c r="F89" s="16" t="s">
        <v>34</v>
      </c>
      <c r="G89" s="19" t="s">
        <v>824</v>
      </c>
      <c r="H89" s="20">
        <v>7.62</v>
      </c>
      <c r="I89" s="2"/>
      <c r="J89" s="2"/>
      <c r="K89" s="2"/>
      <c r="L89" s="2"/>
      <c r="M89" s="2"/>
      <c r="N89" s="2"/>
      <c r="O89" s="2"/>
      <c r="P89" s="2"/>
      <c r="Q89" s="2">
        <v>1</v>
      </c>
      <c r="R89" s="76">
        <f>'K doplnění'!$D$14</f>
        <v>0</v>
      </c>
      <c r="S89" s="6">
        <f aca="true" t="shared" si="6" ref="S89:S94">((H89*30.4167*I89)+(H89*21*J89)+(H89*4.3452*K89)+(H89*4.3452*L89)+(H89*4.3452*M89)+(H89*N89)+(H89*O89/3)+(H89*P89/6)+(H89*Q89/12))</f>
        <v>0.635</v>
      </c>
      <c r="T89" s="7">
        <f t="shared" si="4"/>
        <v>0</v>
      </c>
      <c r="U89" s="8">
        <f t="shared" si="5"/>
        <v>0</v>
      </c>
    </row>
    <row r="90" spans="1:21" ht="15">
      <c r="A90" s="27">
        <v>85</v>
      </c>
      <c r="B90" s="1" t="s">
        <v>36</v>
      </c>
      <c r="C90" s="28" t="s">
        <v>692</v>
      </c>
      <c r="D90" s="26" t="s">
        <v>681</v>
      </c>
      <c r="E90" s="15">
        <v>603</v>
      </c>
      <c r="F90" s="16" t="s">
        <v>33</v>
      </c>
      <c r="G90" s="19" t="s">
        <v>824</v>
      </c>
      <c r="H90" s="20">
        <v>1.5</v>
      </c>
      <c r="I90" s="2"/>
      <c r="J90" s="2"/>
      <c r="K90" s="2"/>
      <c r="L90" s="2"/>
      <c r="M90" s="2"/>
      <c r="N90" s="2"/>
      <c r="O90" s="2"/>
      <c r="P90" s="2"/>
      <c r="Q90" s="2">
        <v>1</v>
      </c>
      <c r="R90" s="76">
        <f>'K doplnění'!$D$14</f>
        <v>0</v>
      </c>
      <c r="S90" s="6">
        <f t="shared" si="6"/>
        <v>0.125</v>
      </c>
      <c r="T90" s="7">
        <f t="shared" si="4"/>
        <v>0</v>
      </c>
      <c r="U90" s="8">
        <f t="shared" si="5"/>
        <v>0</v>
      </c>
    </row>
    <row r="91" spans="1:21" ht="15">
      <c r="A91" s="27">
        <v>86</v>
      </c>
      <c r="B91" s="1" t="s">
        <v>36</v>
      </c>
      <c r="C91" s="28" t="s">
        <v>692</v>
      </c>
      <c r="D91" s="26" t="s">
        <v>682</v>
      </c>
      <c r="E91" s="15">
        <v>603</v>
      </c>
      <c r="F91" s="16" t="s">
        <v>33</v>
      </c>
      <c r="G91" s="19" t="s">
        <v>824</v>
      </c>
      <c r="H91" s="20">
        <v>2.33</v>
      </c>
      <c r="I91" s="2"/>
      <c r="J91" s="2"/>
      <c r="K91" s="2"/>
      <c r="L91" s="2"/>
      <c r="M91" s="2"/>
      <c r="N91" s="2"/>
      <c r="O91" s="2"/>
      <c r="P91" s="2"/>
      <c r="Q91" s="2">
        <v>1</v>
      </c>
      <c r="R91" s="76">
        <f>'K doplnění'!$D$14</f>
        <v>0</v>
      </c>
      <c r="S91" s="6">
        <f t="shared" si="6"/>
        <v>0.19416666666666668</v>
      </c>
      <c r="T91" s="7">
        <f t="shared" si="4"/>
        <v>0</v>
      </c>
      <c r="U91" s="8">
        <f t="shared" si="5"/>
        <v>0</v>
      </c>
    </row>
    <row r="92" spans="1:21" ht="15">
      <c r="A92" s="27">
        <v>87</v>
      </c>
      <c r="B92" s="1" t="s">
        <v>36</v>
      </c>
      <c r="C92" s="28" t="s">
        <v>692</v>
      </c>
      <c r="D92" s="26" t="s">
        <v>683</v>
      </c>
      <c r="E92" s="15">
        <v>603</v>
      </c>
      <c r="F92" s="16" t="s">
        <v>34</v>
      </c>
      <c r="G92" s="19" t="s">
        <v>824</v>
      </c>
      <c r="H92" s="20">
        <v>8.28</v>
      </c>
      <c r="I92" s="2"/>
      <c r="J92" s="2"/>
      <c r="K92" s="2"/>
      <c r="L92" s="2"/>
      <c r="M92" s="2"/>
      <c r="N92" s="2"/>
      <c r="O92" s="2"/>
      <c r="P92" s="2"/>
      <c r="Q92" s="2">
        <v>1</v>
      </c>
      <c r="R92" s="76">
        <f>'K doplnění'!$D$14</f>
        <v>0</v>
      </c>
      <c r="S92" s="6">
        <f t="shared" si="6"/>
        <v>0.69</v>
      </c>
      <c r="T92" s="7">
        <f t="shared" si="4"/>
        <v>0</v>
      </c>
      <c r="U92" s="8">
        <f t="shared" si="5"/>
        <v>0</v>
      </c>
    </row>
    <row r="93" spans="1:21" ht="15">
      <c r="A93" s="27">
        <v>88</v>
      </c>
      <c r="B93" s="1" t="s">
        <v>36</v>
      </c>
      <c r="C93" s="28" t="s">
        <v>692</v>
      </c>
      <c r="D93" s="26" t="s">
        <v>684</v>
      </c>
      <c r="E93" s="15">
        <v>602</v>
      </c>
      <c r="F93" s="16" t="s">
        <v>33</v>
      </c>
      <c r="G93" s="19" t="s">
        <v>824</v>
      </c>
      <c r="H93" s="20">
        <v>1.5</v>
      </c>
      <c r="I93" s="2"/>
      <c r="J93" s="2"/>
      <c r="K93" s="2"/>
      <c r="L93" s="2"/>
      <c r="M93" s="2"/>
      <c r="N93" s="2"/>
      <c r="O93" s="2"/>
      <c r="P93" s="2"/>
      <c r="Q93" s="2">
        <v>1</v>
      </c>
      <c r="R93" s="76">
        <f>'K doplnění'!$D$14</f>
        <v>0</v>
      </c>
      <c r="S93" s="6">
        <f t="shared" si="6"/>
        <v>0.125</v>
      </c>
      <c r="T93" s="7">
        <f t="shared" si="4"/>
        <v>0</v>
      </c>
      <c r="U93" s="8">
        <f t="shared" si="5"/>
        <v>0</v>
      </c>
    </row>
    <row r="94" spans="1:21" ht="15">
      <c r="A94" s="27">
        <v>89</v>
      </c>
      <c r="B94" s="1" t="s">
        <v>36</v>
      </c>
      <c r="C94" s="28" t="s">
        <v>692</v>
      </c>
      <c r="D94" s="26" t="s">
        <v>685</v>
      </c>
      <c r="E94" s="15">
        <v>602</v>
      </c>
      <c r="F94" s="16" t="s">
        <v>33</v>
      </c>
      <c r="G94" s="19" t="s">
        <v>824</v>
      </c>
      <c r="H94" s="20">
        <v>2.33</v>
      </c>
      <c r="I94" s="2"/>
      <c r="J94" s="2"/>
      <c r="K94" s="2"/>
      <c r="L94" s="2"/>
      <c r="M94" s="2"/>
      <c r="N94" s="2"/>
      <c r="O94" s="2"/>
      <c r="P94" s="2"/>
      <c r="Q94" s="2">
        <v>1</v>
      </c>
      <c r="R94" s="76">
        <f>'K doplnění'!$D$14</f>
        <v>0</v>
      </c>
      <c r="S94" s="6">
        <f t="shared" si="6"/>
        <v>0.19416666666666668</v>
      </c>
      <c r="T94" s="7">
        <f t="shared" si="4"/>
        <v>0</v>
      </c>
      <c r="U94" s="8">
        <f t="shared" si="5"/>
        <v>0</v>
      </c>
    </row>
    <row r="95" spans="1:21" ht="15">
      <c r="A95" s="27">
        <v>90</v>
      </c>
      <c r="B95" s="1" t="s">
        <v>36</v>
      </c>
      <c r="C95" s="28" t="s">
        <v>692</v>
      </c>
      <c r="D95" s="26" t="s">
        <v>686</v>
      </c>
      <c r="E95" s="15">
        <v>602</v>
      </c>
      <c r="F95" s="17" t="s">
        <v>34</v>
      </c>
      <c r="G95" s="19" t="s">
        <v>824</v>
      </c>
      <c r="H95" s="20">
        <v>8.28</v>
      </c>
      <c r="I95" s="2"/>
      <c r="J95" s="2"/>
      <c r="K95" s="2"/>
      <c r="L95" s="2"/>
      <c r="M95" s="2"/>
      <c r="N95" s="2"/>
      <c r="O95" s="2"/>
      <c r="P95" s="2"/>
      <c r="Q95" s="2">
        <v>1</v>
      </c>
      <c r="R95" s="76">
        <f>'K doplnění'!$D$14</f>
        <v>0</v>
      </c>
      <c r="S95" s="6">
        <f>((H95*30.4167*I95)+(H95*21*J95)+(H95*4.3452*K95)+(H95*4.3452*L95)+(H95*4.3452*M95)+(H95*N95)+(H95*O95/3)+(H95*P95/6)+(H95*Q95/12))</f>
        <v>0.69</v>
      </c>
      <c r="T95" s="7">
        <f t="shared" si="4"/>
        <v>0</v>
      </c>
      <c r="U95" s="8">
        <f t="shared" si="5"/>
        <v>0</v>
      </c>
    </row>
    <row r="96" spans="1:21" ht="15">
      <c r="A96" s="27">
        <v>91</v>
      </c>
      <c r="B96" s="1" t="s">
        <v>36</v>
      </c>
      <c r="C96" s="28" t="s">
        <v>692</v>
      </c>
      <c r="D96" s="26" t="s">
        <v>687</v>
      </c>
      <c r="E96" s="15">
        <v>601</v>
      </c>
      <c r="F96" s="16" t="s">
        <v>33</v>
      </c>
      <c r="G96" s="19" t="s">
        <v>824</v>
      </c>
      <c r="H96" s="20">
        <v>1.5</v>
      </c>
      <c r="I96" s="2"/>
      <c r="J96" s="2"/>
      <c r="K96" s="2"/>
      <c r="L96" s="2"/>
      <c r="M96" s="2"/>
      <c r="N96" s="2"/>
      <c r="O96" s="2"/>
      <c r="P96" s="2"/>
      <c r="Q96" s="2">
        <v>1</v>
      </c>
      <c r="R96" s="76">
        <f>'K doplnění'!$D$14</f>
        <v>0</v>
      </c>
      <c r="S96" s="6">
        <f t="shared" si="3"/>
        <v>0.125</v>
      </c>
      <c r="T96" s="7">
        <f t="shared" si="4"/>
        <v>0</v>
      </c>
      <c r="U96" s="8">
        <f t="shared" si="5"/>
        <v>0</v>
      </c>
    </row>
    <row r="97" spans="1:21" ht="15">
      <c r="A97" s="27">
        <v>92</v>
      </c>
      <c r="B97" s="1" t="s">
        <v>36</v>
      </c>
      <c r="C97" s="28" t="s">
        <v>692</v>
      </c>
      <c r="D97" s="26" t="s">
        <v>688</v>
      </c>
      <c r="E97" s="15">
        <v>601</v>
      </c>
      <c r="F97" s="16" t="s">
        <v>33</v>
      </c>
      <c r="G97" s="19" t="s">
        <v>824</v>
      </c>
      <c r="H97" s="20">
        <v>2.33</v>
      </c>
      <c r="I97" s="2"/>
      <c r="J97" s="2"/>
      <c r="K97" s="2"/>
      <c r="L97" s="2"/>
      <c r="M97" s="2"/>
      <c r="N97" s="2"/>
      <c r="O97" s="2"/>
      <c r="P97" s="2"/>
      <c r="Q97" s="2">
        <v>1</v>
      </c>
      <c r="R97" s="76">
        <f>'K doplnění'!$D$14</f>
        <v>0</v>
      </c>
      <c r="S97" s="6">
        <f t="shared" si="3"/>
        <v>0.19416666666666668</v>
      </c>
      <c r="T97" s="7">
        <f t="shared" si="4"/>
        <v>0</v>
      </c>
      <c r="U97" s="8">
        <f t="shared" si="5"/>
        <v>0</v>
      </c>
    </row>
    <row r="98" spans="1:21" ht="15">
      <c r="A98" s="27">
        <v>93</v>
      </c>
      <c r="B98" s="1" t="s">
        <v>36</v>
      </c>
      <c r="C98" s="28" t="s">
        <v>692</v>
      </c>
      <c r="D98" s="26" t="s">
        <v>689</v>
      </c>
      <c r="E98" s="15">
        <v>601</v>
      </c>
      <c r="F98" s="16" t="s">
        <v>34</v>
      </c>
      <c r="G98" s="19" t="s">
        <v>824</v>
      </c>
      <c r="H98" s="20">
        <v>8.28</v>
      </c>
      <c r="I98" s="2"/>
      <c r="J98" s="2"/>
      <c r="K98" s="2"/>
      <c r="L98" s="2"/>
      <c r="M98" s="2"/>
      <c r="N98" s="2"/>
      <c r="O98" s="2"/>
      <c r="P98" s="2"/>
      <c r="Q98" s="2">
        <v>1</v>
      </c>
      <c r="R98" s="76">
        <f>'K doplnění'!$D$14</f>
        <v>0</v>
      </c>
      <c r="S98" s="6">
        <f t="shared" si="3"/>
        <v>0.69</v>
      </c>
      <c r="T98" s="7">
        <f t="shared" si="4"/>
        <v>0</v>
      </c>
      <c r="U98" s="8">
        <f t="shared" si="5"/>
        <v>0</v>
      </c>
    </row>
    <row r="99" spans="1:21" ht="15">
      <c r="A99" s="27">
        <v>94</v>
      </c>
      <c r="B99" s="1" t="s">
        <v>36</v>
      </c>
      <c r="C99" s="28" t="s">
        <v>692</v>
      </c>
      <c r="D99" s="26" t="s">
        <v>690</v>
      </c>
      <c r="E99" s="15" t="s">
        <v>164</v>
      </c>
      <c r="F99" s="16" t="s">
        <v>33</v>
      </c>
      <c r="G99" s="19" t="s">
        <v>30</v>
      </c>
      <c r="H99" s="20">
        <v>12.41</v>
      </c>
      <c r="I99" s="2"/>
      <c r="J99" s="2">
        <v>1</v>
      </c>
      <c r="K99" s="2"/>
      <c r="L99" s="2"/>
      <c r="M99" s="2"/>
      <c r="N99" s="2">
        <v>1</v>
      </c>
      <c r="O99" s="2"/>
      <c r="P99" s="2">
        <v>1</v>
      </c>
      <c r="Q99" s="2"/>
      <c r="R99" s="76">
        <f>'K doplnění'!$D$10</f>
        <v>0</v>
      </c>
      <c r="S99" s="6">
        <f t="shared" si="3"/>
        <v>275.08833333333337</v>
      </c>
      <c r="T99" s="7">
        <f t="shared" si="4"/>
        <v>0</v>
      </c>
      <c r="U99" s="8">
        <f t="shared" si="5"/>
        <v>0</v>
      </c>
    </row>
    <row r="100" spans="1:21" ht="15.75" thickBot="1">
      <c r="A100" s="27">
        <v>95</v>
      </c>
      <c r="B100" s="4" t="s">
        <v>36</v>
      </c>
      <c r="C100" s="28" t="s">
        <v>692</v>
      </c>
      <c r="D100" s="37" t="s">
        <v>691</v>
      </c>
      <c r="E100" s="18" t="s">
        <v>164</v>
      </c>
      <c r="F100" s="38" t="s">
        <v>33</v>
      </c>
      <c r="G100" s="19" t="s">
        <v>30</v>
      </c>
      <c r="H100" s="40">
        <v>12.41</v>
      </c>
      <c r="I100" s="5"/>
      <c r="J100" s="5">
        <v>1</v>
      </c>
      <c r="K100" s="5"/>
      <c r="L100" s="5"/>
      <c r="M100" s="5"/>
      <c r="N100" s="5">
        <v>1</v>
      </c>
      <c r="O100" s="5"/>
      <c r="P100" s="5">
        <v>1</v>
      </c>
      <c r="Q100" s="5"/>
      <c r="R100" s="25">
        <f>'K doplnění'!$D$10</f>
        <v>0</v>
      </c>
      <c r="S100" s="41">
        <f t="shared" si="3"/>
        <v>275.08833333333337</v>
      </c>
      <c r="T100" s="42">
        <f t="shared" si="4"/>
        <v>0</v>
      </c>
      <c r="U100" s="43">
        <f t="shared" si="5"/>
        <v>0</v>
      </c>
    </row>
    <row r="101" spans="1:21" ht="15.75" thickBot="1">
      <c r="A101" s="182" t="s">
        <v>854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4"/>
      <c r="U101" s="24">
        <f>SUM(U6:U100)</f>
        <v>0</v>
      </c>
    </row>
  </sheetData>
  <sheetProtection algorithmName="SHA-512" hashValue="KdFkRN14ZJcUd5KYXyqrzjVYi8ctKDTvutz+OZEUo//jDa5S7syze15Ez4CRD0HxlMjnLOUIsd5KkW3GIm9nOw==" saltValue="7YKakqWUWSg3Gybwmo2WWA==" spinCount="100000" sheet="1" objects="1" scenarios="1"/>
  <mergeCells count="21">
    <mergeCell ref="A3:A5"/>
    <mergeCell ref="B3:B5"/>
    <mergeCell ref="C3:C5"/>
    <mergeCell ref="D3:D5"/>
    <mergeCell ref="E3:E5"/>
    <mergeCell ref="A101:T101"/>
    <mergeCell ref="S3:S5"/>
    <mergeCell ref="U3:U5"/>
    <mergeCell ref="I4:J4"/>
    <mergeCell ref="K4:L4"/>
    <mergeCell ref="M4:M5"/>
    <mergeCell ref="N4:N5"/>
    <mergeCell ref="O4:O5"/>
    <mergeCell ref="P4:P5"/>
    <mergeCell ref="Q4:Q5"/>
    <mergeCell ref="T3:T5"/>
    <mergeCell ref="F3:F5"/>
    <mergeCell ref="G3:G5"/>
    <mergeCell ref="H3:H5"/>
    <mergeCell ref="I3:Q3"/>
    <mergeCell ref="R3:R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Header>&amp;LZápadočeská univerzita v Plzni&amp;RPříloha 2 a</oddHeader>
    <oddFooter>&amp;CZápadočeská univerzita v Plzni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2022-01-18T10:10:33Z</dcterms:created>
  <dcterms:modified xsi:type="dcterms:W3CDTF">2022-04-26T08:30:39Z</dcterms:modified>
  <cp:category/>
  <cp:version/>
  <cp:contentType/>
  <cp:contentStatus/>
</cp:coreProperties>
</file>