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/>
  <bookViews>
    <workbookView xWindow="0" yWindow="0" windowWidth="23040" windowHeight="6756" activeTab="0"/>
  </bookViews>
  <sheets>
    <sheet name="Výpočetní technika" sheetId="1" r:id="rId1"/>
  </sheets>
  <definedNames>
    <definedName name="_xlnm.Print_Area" localSheetId="0">'Výpočetní technika'!$B$1:$V$18</definedName>
  </definedNames>
  <calcPr calcId="191029"/>
</workbook>
</file>

<file path=xl/sharedStrings.xml><?xml version="1.0" encoding="utf-8"?>
<sst xmlns="http://schemas.openxmlformats.org/spreadsheetml/2006/main" count="81" uniqueCount="63">
  <si>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</si>
  <si>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</si>
  <si>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</si>
  <si>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</si>
  <si>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</si>
  <si>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</si>
  <si>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</si>
  <si>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</si>
  <si>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</si>
  <si>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</si>
  <si>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</si>
  <si>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30231310-3 - Ploché monitory</t>
  </si>
  <si>
    <t>30234600-4 - Flash paměť</t>
  </si>
  <si>
    <t xml:space="preserve">30237000-9 - Součásti, příslušenství a doplňky pro počítače </t>
  </si>
  <si>
    <t>32572000-3 - Komunikační kabely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</si>
  <si>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</si>
  <si>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</si>
  <si>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</si>
  <si>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</si>
  <si>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</si>
  <si>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</si>
  <si>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</si>
  <si>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</si>
  <si>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</si>
  <si>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</si>
  <si>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</si>
  <si>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</si>
  <si>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</si>
  <si>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</si>
  <si>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</si>
  <si>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</si>
  <si>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</si>
  <si>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</si>
  <si>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</si>
  <si>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Samostatná faktura</t>
  </si>
  <si>
    <t xml:space="preserve">Příloha č. 2 Kupní smlouvy - technická specifikace
Výpočetní technika (III.) 037 - 2022 </t>
  </si>
  <si>
    <t>doc. Ing. Stanislav Němeček, Ph.D.,
Tel.: 728 988  828 
nebo
Vladimíra Kopečná,
Tel.: 722 808 664,
37763 8301</t>
  </si>
  <si>
    <t>Univerzitní 22, 
301 00 Plzeň,
Fakulta strojní - Katedra materiálů a strojírenské metalurgie,
místnost UF 254</t>
  </si>
  <si>
    <t>Monitor 34"</t>
  </si>
  <si>
    <t>JUDr. Elena Mrázová,
Tel.: 37763 7685</t>
  </si>
  <si>
    <t>sady Pětatřicátníků 14,
301 00 Plzeň,
Fakulta právnická - Děkanát,
Studijní oddělení,
1. patro - místnost PC 222</t>
  </si>
  <si>
    <t>Flash disk 32 GB</t>
  </si>
  <si>
    <t>Flash disk 64 GB</t>
  </si>
  <si>
    <t>Kapacita min. 32 GB.
Kovový.
Rozhraní: USB 3.0.</t>
  </si>
  <si>
    <t>Kapacita min. 64 GB.
Kovový.
Rozhraní: USB 3.0.</t>
  </si>
  <si>
    <r>
      <t xml:space="preserve">Úhlopříčka:  34" (86,36 cm) .
Barva se preferuje černá.
</t>
    </r>
    <r>
      <rPr>
        <sz val="11"/>
        <rFont val="Calibri"/>
        <family val="2"/>
        <scheme val="minor"/>
      </rPr>
      <t>Rozměry:  šířka: 80 -  83 cm, výška: 55 - 56 cm, hloubka: 21 - 25 cm.</t>
    </r>
    <r>
      <rPr>
        <sz val="11"/>
        <color theme="1"/>
        <rFont val="Calibri"/>
        <family val="2"/>
        <scheme val="minor"/>
      </rPr>
      <t xml:space="preserve">
Typ rozlišení: Quad HD.
Rozlišení min. 3440 × 1440 px.
Typ panelu: IPS .
Obnovovací frekvence min. 75 Hz.
Maximální jas: min. 300 cd/m2.
Kontrast: 1000:1.
Povrch displeje: antireflexní.
Poměr stran: 21:9.
Konstrukce: rovná.
Typ připojení: DisplayPort 1.4, HDMI 2.0.
HDMI: min. 2x.
Display port: min. 1x.
Synchronizace obrazu: FreeSync .
Barevné pokrytí: 99 %.
Možnost připevnění do VESA držáku.                                                                                                            </t>
    </r>
  </si>
  <si>
    <t xml:space="preserve">Brýle pro virtuální realitu </t>
  </si>
  <si>
    <t>ANO</t>
  </si>
  <si>
    <t>FW01010257</t>
  </si>
  <si>
    <t>prof. Ing. Pavel Karban, Ph.D.,
Tel.: 37763 4600</t>
  </si>
  <si>
    <t>Univerzitní 26, 
301 00 Plzeň,
Fakulta elektrotechnická - Katedra elektrotechniky a počítačového modelování,
místnost EK 618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</si>
  <si>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</si>
  <si>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Samostatně fungující brýle pro virtuální realitu.
Hlavový most s nastavitelnou velikostí.
Kapacita paměti: min. 256 GB.
Celkové rozlišení min. 4K 3664x1920 px (dvě obrazovky s rozlišením na jedno oko min. QHD 1832x1920 px).
Obnovovací frekvence 90 Hz.
Min. 6 GB paměti RAM.
Možnost sledování až 8 K videa při 60 snímcích za sekundu.
Připojení přes Bluetooth, Wi-Fi a USB-C.
Min. 2 bezdrátové ovladače se sledováním pohybů rukou pro ergonomické ovládání s intuitivním rozmístěním ovládacích prvků.
Sluchátka, vestavěné reproduktory s podporou prostorového 3D audia  pro lepší orientaci v prostoru a lokalizací realistických zvuků.
Mikrofon.
Včetně napájecího kabelu a napájecího adaptéru.</t>
  </si>
  <si>
    <t>Ing. Jaroslav Toninger,
Tel.: 606 665 612</t>
  </si>
  <si>
    <t>Technická 8, 
301 00 Plzeň,
Fakulta aplikovaných věd - Děkanát,
místnost UC 133</t>
  </si>
  <si>
    <t>Kabel UTP 5m</t>
  </si>
  <si>
    <t>Kabel Cat-6, zakončení 2x RJ-45 samec konektor, přímé propojení, vhodný pro gigabitové sítě (zpětně kompatibilní), 4x 2 měděné žíly, černá barva, UL certifikace, délka min. 5 m.</t>
  </si>
  <si>
    <t>Kabel HDMI 5m</t>
  </si>
  <si>
    <t>2 kovové HDMI A samec, konektory ve zlaté barvě verze 1.4, podpora digitální ochrany obsahu HDCP, podpora 3D, 4K, ARC, Ethernet, FullHD, kvalitní stínění, Ethernet, viz obrázek.
Délka min. 5 m.</t>
  </si>
  <si>
    <t>Kabel HDMI 3m</t>
  </si>
  <si>
    <t>2 kovové HDMI A samec, konektory ve zlaté barvě verze 1.4, podpora digitální ochrany obsahu HDCP, podpora 3D, 4K, ARC, Ethernet, FullHD, kvalitní stínění, Ethernet, viz obrázek.
Délka min. 3 m.</t>
  </si>
  <si>
    <t>Kabel UTP 3m</t>
  </si>
  <si>
    <t>Kabel Cat-6, zakončení 2x RJ-45 samec konektor, přímé propojení, vhodný pro gigabitové sítě (zpětně kompatibilní), 4x 2 měděné žíly, černá barva, UL certifikace, délka min. 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</si>
</sst>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5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7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 indent="1"/>
    </xf>
    <xf numFmtId="0" fontId="0" fillId="6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indent="1"/>
    </xf>
    <xf numFmtId="164" fontId="0" fillId="5" borderId="2" xfId="0" applyNumberFormat="1" applyFill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0" fillId="5" borderId="16" xfId="0" applyNumberForma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3" fontId="0" fillId="4" borderId="17" xfId="0" applyNumberForma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3" fontId="0" fillId="5" borderId="18" xfId="0" applyNumberForma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 indent="1"/>
    </xf>
    <xf numFmtId="164" fontId="0" fillId="5" borderId="18" xfId="0" applyNumberFormat="1" applyFill="1" applyBorder="1" applyAlignment="1">
      <alignment horizontal="right" vertical="center" indent="1"/>
    </xf>
    <xf numFmtId="165" fontId="0" fillId="0" borderId="18" xfId="0" applyNumberFormat="1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0" fontId="0" fillId="6" borderId="14" xfId="0" applyFont="1" applyFill="1" applyBorder="1" applyAlignment="1">
      <alignment horizontal="left" vertical="center" wrapText="1" indent="1"/>
    </xf>
    <xf numFmtId="0" fontId="0" fillId="6" borderId="16" xfId="0" applyFont="1" applyFill="1" applyBorder="1" applyAlignment="1">
      <alignment horizontal="left" vertical="center" wrapText="1" indent="1"/>
    </xf>
    <xf numFmtId="0" fontId="0" fillId="6" borderId="18" xfId="0" applyFont="1" applyFill="1" applyBorder="1" applyAlignment="1">
      <alignment horizontal="left" vertical="center" wrapText="1" indent="1"/>
    </xf>
    <xf numFmtId="0" fontId="14" fillId="2" borderId="9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14" fontId="2" fillId="5" borderId="19" xfId="0" applyNumberFormat="1" applyFont="1" applyFill="1" applyBorder="1" applyAlignment="1">
      <alignment horizontal="center" vertical="center" wrapText="1"/>
    </xf>
    <xf numFmtId="14" fontId="2" fillId="5" borderId="26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16" xfId="0" applyFont="1" applyFill="1" applyBorder="1" applyAlignment="1" applyProtection="1">
      <alignment horizontal="left" vertical="center" wrapText="1" indent="1"/>
      <protection locked="0"/>
    </xf>
    <xf numFmtId="0" fontId="7" fillId="2" borderId="18" xfId="0" applyFont="1" applyFill="1" applyBorder="1" applyAlignment="1" applyProtection="1">
      <alignment horizontal="lef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8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4391025</xdr:colOff>
      <xdr:row>11</xdr:row>
      <xdr:rowOff>704850</xdr:rowOff>
    </xdr:from>
    <xdr:to>
      <xdr:col>5</xdr:col>
      <xdr:colOff>5200650</xdr:colOff>
      <xdr:row>11</xdr:row>
      <xdr:rowOff>1409700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3392150"/>
          <a:ext cx="809625" cy="7048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4438650</xdr:colOff>
      <xdr:row>12</xdr:row>
      <xdr:rowOff>609600</xdr:rowOff>
    </xdr:from>
    <xdr:ext cx="714375" cy="619125"/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4763750"/>
          <a:ext cx="714375" cy="6191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4"/>
  <sheetViews>
    <sheetView tabSelected="1" zoomScale="52" zoomScaleNormal="52" workbookViewId="0" topLeftCell="A11">
      <selection activeCell="G14" sqref="G14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00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4.28125" style="1" bestFit="1" customWidth="1"/>
    <col min="11" max="11" width="34.421875" style="5" customWidth="1"/>
    <col min="12" max="12" width="28.421875" style="5" customWidth="1"/>
    <col min="13" max="13" width="36.140625" style="5" customWidth="1"/>
    <col min="14" max="14" width="44.0039062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7.8515625" style="6" customWidth="1"/>
    <col min="23" max="16384" width="8.8515625" style="5" customWidth="1"/>
  </cols>
  <sheetData>
    <row r="1" spans="2:22" ht="40.95" customHeight="1">
      <c r="B1" s="134" t="s">
        <v>35</v>
      </c>
      <c r="C1" s="135"/>
      <c r="D1" s="135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123"/>
      <c r="E3" s="123"/>
      <c r="F3" s="123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123"/>
      <c r="E4" s="123"/>
      <c r="F4" s="123"/>
      <c r="G4" s="123"/>
      <c r="H4" s="12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36" t="s">
        <v>2</v>
      </c>
      <c r="H5" s="137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15</v>
      </c>
      <c r="D6" s="39" t="s">
        <v>4</v>
      </c>
      <c r="E6" s="39" t="s">
        <v>16</v>
      </c>
      <c r="F6" s="39" t="s">
        <v>17</v>
      </c>
      <c r="G6" s="44" t="s">
        <v>26</v>
      </c>
      <c r="H6" s="45" t="s">
        <v>28</v>
      </c>
      <c r="I6" s="40" t="s">
        <v>18</v>
      </c>
      <c r="J6" s="39" t="s">
        <v>19</v>
      </c>
      <c r="K6" s="39" t="s">
        <v>51</v>
      </c>
      <c r="L6" s="41" t="s">
        <v>20</v>
      </c>
      <c r="M6" s="42" t="s">
        <v>21</v>
      </c>
      <c r="N6" s="41" t="s">
        <v>22</v>
      </c>
      <c r="O6" s="39" t="s">
        <v>32</v>
      </c>
      <c r="P6" s="41" t="s">
        <v>23</v>
      </c>
      <c r="Q6" s="39" t="s">
        <v>5</v>
      </c>
      <c r="R6" s="43" t="s">
        <v>6</v>
      </c>
      <c r="S6" s="122" t="s">
        <v>7</v>
      </c>
      <c r="T6" s="122" t="s">
        <v>8</v>
      </c>
      <c r="U6" s="41" t="s">
        <v>24</v>
      </c>
      <c r="V6" s="41" t="s">
        <v>25</v>
      </c>
    </row>
    <row r="7" spans="1:22" ht="333" customHeight="1" thickBot="1" thickTop="1">
      <c r="A7" s="20"/>
      <c r="B7" s="57">
        <v>1</v>
      </c>
      <c r="C7" s="58" t="s">
        <v>38</v>
      </c>
      <c r="D7" s="59">
        <v>1</v>
      </c>
      <c r="E7" s="60" t="s">
        <v>27</v>
      </c>
      <c r="F7" s="72" t="s">
        <v>45</v>
      </c>
      <c r="G7" s="171"/>
      <c r="H7" s="119" t="s">
        <v>33</v>
      </c>
      <c r="I7" s="61" t="s">
        <v>34</v>
      </c>
      <c r="J7" s="62" t="s">
        <v>33</v>
      </c>
      <c r="K7" s="63"/>
      <c r="L7" s="64"/>
      <c r="M7" s="70" t="s">
        <v>36</v>
      </c>
      <c r="N7" s="70" t="s">
        <v>37</v>
      </c>
      <c r="O7" s="65">
        <v>21</v>
      </c>
      <c r="P7" s="66">
        <f>D7*Q7</f>
        <v>10000</v>
      </c>
      <c r="Q7" s="67">
        <v>10000</v>
      </c>
      <c r="R7" s="178"/>
      <c r="S7" s="68">
        <f>D7*R7</f>
        <v>0</v>
      </c>
      <c r="T7" s="69" t="str">
        <f aca="true" t="shared" si="0" ref="T7">IF(ISNUMBER(R7),IF(R7&gt;Q7,"NEVYHOVUJE","VYHOVUJE")," ")</f>
        <v xml:space="preserve"> </v>
      </c>
      <c r="U7" s="60"/>
      <c r="V7" s="60" t="s">
        <v>11</v>
      </c>
    </row>
    <row r="8" spans="1:22" ht="69" customHeight="1">
      <c r="A8" s="20"/>
      <c r="B8" s="48">
        <v>2</v>
      </c>
      <c r="C8" s="49" t="s">
        <v>41</v>
      </c>
      <c r="D8" s="50">
        <v>4</v>
      </c>
      <c r="E8" s="51" t="s">
        <v>27</v>
      </c>
      <c r="F8" s="71" t="s">
        <v>43</v>
      </c>
      <c r="G8" s="172"/>
      <c r="H8" s="52" t="s">
        <v>33</v>
      </c>
      <c r="I8" s="147" t="s">
        <v>34</v>
      </c>
      <c r="J8" s="147" t="s">
        <v>33</v>
      </c>
      <c r="K8" s="149"/>
      <c r="L8" s="151"/>
      <c r="M8" s="130" t="s">
        <v>39</v>
      </c>
      <c r="N8" s="130" t="s">
        <v>40</v>
      </c>
      <c r="O8" s="132">
        <v>14</v>
      </c>
      <c r="P8" s="53">
        <f>D8*Q8</f>
        <v>800</v>
      </c>
      <c r="Q8" s="54">
        <v>200</v>
      </c>
      <c r="R8" s="179"/>
      <c r="S8" s="55">
        <f>D8*R8</f>
        <v>0</v>
      </c>
      <c r="T8" s="56" t="str">
        <f aca="true" t="shared" si="1" ref="T8">IF(ISNUMBER(R8),IF(R8&gt;Q8,"NEVYHOVUJE","VYHOVUJE")," ")</f>
        <v xml:space="preserve"> </v>
      </c>
      <c r="U8" s="128"/>
      <c r="V8" s="128" t="s">
        <v>12</v>
      </c>
    </row>
    <row r="9" spans="1:22" ht="78.75" customHeight="1" thickBot="1">
      <c r="A9" s="20"/>
      <c r="B9" s="73">
        <v>3</v>
      </c>
      <c r="C9" s="74" t="s">
        <v>42</v>
      </c>
      <c r="D9" s="75">
        <v>4</v>
      </c>
      <c r="E9" s="76" t="s">
        <v>27</v>
      </c>
      <c r="F9" s="77" t="s">
        <v>44</v>
      </c>
      <c r="G9" s="173"/>
      <c r="H9" s="78" t="s">
        <v>33</v>
      </c>
      <c r="I9" s="148"/>
      <c r="J9" s="148"/>
      <c r="K9" s="150"/>
      <c r="L9" s="152"/>
      <c r="M9" s="153"/>
      <c r="N9" s="131"/>
      <c r="O9" s="133"/>
      <c r="P9" s="79">
        <f>D9*Q9</f>
        <v>1600</v>
      </c>
      <c r="Q9" s="80">
        <v>400</v>
      </c>
      <c r="R9" s="180"/>
      <c r="S9" s="81">
        <f>D9*R9</f>
        <v>0</v>
      </c>
      <c r="T9" s="82" t="str">
        <f aca="true" t="shared" si="2" ref="T9">IF(ISNUMBER(R9),IF(R9&gt;Q9,"NEVYHOVUJE","VYHOVUJE")," ")</f>
        <v xml:space="preserve"> </v>
      </c>
      <c r="U9" s="129"/>
      <c r="V9" s="129"/>
    </row>
    <row r="10" spans="1:22" ht="261" customHeight="1" thickBot="1">
      <c r="A10" s="20"/>
      <c r="B10" s="83">
        <v>4</v>
      </c>
      <c r="C10" s="84" t="s">
        <v>46</v>
      </c>
      <c r="D10" s="85">
        <v>1</v>
      </c>
      <c r="E10" s="120" t="s">
        <v>27</v>
      </c>
      <c r="F10" s="86" t="s">
        <v>52</v>
      </c>
      <c r="G10" s="174"/>
      <c r="H10" s="125" t="s">
        <v>33</v>
      </c>
      <c r="I10" s="126" t="s">
        <v>34</v>
      </c>
      <c r="J10" s="124" t="s">
        <v>47</v>
      </c>
      <c r="K10" s="126" t="s">
        <v>48</v>
      </c>
      <c r="L10" s="121"/>
      <c r="M10" s="87" t="s">
        <v>49</v>
      </c>
      <c r="N10" s="87" t="s">
        <v>50</v>
      </c>
      <c r="O10" s="127">
        <v>21</v>
      </c>
      <c r="P10" s="88">
        <f>D10*Q10</f>
        <v>11000</v>
      </c>
      <c r="Q10" s="89">
        <v>11000</v>
      </c>
      <c r="R10" s="181"/>
      <c r="S10" s="90">
        <f>D10*R10</f>
        <v>0</v>
      </c>
      <c r="T10" s="91" t="str">
        <f aca="true" t="shared" si="3" ref="T10">IF(ISNUMBER(R10),IF(R10&gt;Q10,"NEVYHOVUJE","VYHOVUJE")," ")</f>
        <v xml:space="preserve"> </v>
      </c>
      <c r="U10" s="120"/>
      <c r="V10" s="120" t="s">
        <v>13</v>
      </c>
    </row>
    <row r="11" spans="1:22" ht="60.75" customHeight="1">
      <c r="A11" s="20"/>
      <c r="B11" s="92">
        <v>5</v>
      </c>
      <c r="C11" s="93" t="s">
        <v>55</v>
      </c>
      <c r="D11" s="94">
        <v>2</v>
      </c>
      <c r="E11" s="95" t="s">
        <v>27</v>
      </c>
      <c r="F11" s="116" t="s">
        <v>56</v>
      </c>
      <c r="G11" s="175"/>
      <c r="H11" s="154" t="s">
        <v>33</v>
      </c>
      <c r="I11" s="157" t="s">
        <v>34</v>
      </c>
      <c r="J11" s="157" t="s">
        <v>33</v>
      </c>
      <c r="K11" s="160"/>
      <c r="L11" s="151"/>
      <c r="M11" s="165" t="s">
        <v>53</v>
      </c>
      <c r="N11" s="165" t="s">
        <v>54</v>
      </c>
      <c r="O11" s="168">
        <v>44712</v>
      </c>
      <c r="P11" s="96">
        <f>D11*Q11</f>
        <v>140</v>
      </c>
      <c r="Q11" s="97">
        <v>70</v>
      </c>
      <c r="R11" s="182"/>
      <c r="S11" s="98">
        <f>D11*R11</f>
        <v>0</v>
      </c>
      <c r="T11" s="99" t="str">
        <f aca="true" t="shared" si="4" ref="T11:T14">IF(ISNUMBER(R11),IF(R11&gt;Q11,"NEVYHOVUJE","VYHOVUJE")," ")</f>
        <v xml:space="preserve"> </v>
      </c>
      <c r="U11" s="128"/>
      <c r="V11" s="128" t="s">
        <v>14</v>
      </c>
    </row>
    <row r="12" spans="1:22" ht="115.5" customHeight="1">
      <c r="A12" s="20"/>
      <c r="B12" s="100">
        <v>6</v>
      </c>
      <c r="C12" s="101" t="s">
        <v>57</v>
      </c>
      <c r="D12" s="102">
        <v>1</v>
      </c>
      <c r="E12" s="103" t="s">
        <v>27</v>
      </c>
      <c r="F12" s="117" t="s">
        <v>58</v>
      </c>
      <c r="G12" s="176"/>
      <c r="H12" s="155"/>
      <c r="I12" s="158"/>
      <c r="J12" s="158"/>
      <c r="K12" s="161"/>
      <c r="L12" s="152"/>
      <c r="M12" s="166"/>
      <c r="N12" s="166"/>
      <c r="O12" s="169"/>
      <c r="P12" s="104">
        <f>D12*Q12</f>
        <v>170</v>
      </c>
      <c r="Q12" s="105">
        <v>170</v>
      </c>
      <c r="R12" s="183"/>
      <c r="S12" s="106">
        <f>D12*R12</f>
        <v>0</v>
      </c>
      <c r="T12" s="107" t="str">
        <f t="shared" si="4"/>
        <v xml:space="preserve"> </v>
      </c>
      <c r="U12" s="129"/>
      <c r="V12" s="129"/>
    </row>
    <row r="13" spans="1:22" ht="106.5" customHeight="1">
      <c r="A13" s="20"/>
      <c r="B13" s="100">
        <v>7</v>
      </c>
      <c r="C13" s="101" t="s">
        <v>59</v>
      </c>
      <c r="D13" s="102">
        <v>1</v>
      </c>
      <c r="E13" s="103" t="s">
        <v>27</v>
      </c>
      <c r="F13" s="117" t="s">
        <v>60</v>
      </c>
      <c r="G13" s="176"/>
      <c r="H13" s="155"/>
      <c r="I13" s="158"/>
      <c r="J13" s="158"/>
      <c r="K13" s="161"/>
      <c r="L13" s="152"/>
      <c r="M13" s="166"/>
      <c r="N13" s="166"/>
      <c r="O13" s="169"/>
      <c r="P13" s="104">
        <f>D13*Q13</f>
        <v>140</v>
      </c>
      <c r="Q13" s="105">
        <v>140</v>
      </c>
      <c r="R13" s="183"/>
      <c r="S13" s="106">
        <f>D13*R13</f>
        <v>0</v>
      </c>
      <c r="T13" s="107" t="str">
        <f t="shared" si="4"/>
        <v xml:space="preserve"> </v>
      </c>
      <c r="U13" s="129"/>
      <c r="V13" s="129"/>
    </row>
    <row r="14" spans="1:22" ht="67.5" customHeight="1" thickBot="1">
      <c r="A14" s="20"/>
      <c r="B14" s="108">
        <v>8</v>
      </c>
      <c r="C14" s="109" t="s">
        <v>61</v>
      </c>
      <c r="D14" s="110">
        <v>2</v>
      </c>
      <c r="E14" s="111" t="s">
        <v>27</v>
      </c>
      <c r="F14" s="118" t="s">
        <v>62</v>
      </c>
      <c r="G14" s="177"/>
      <c r="H14" s="156"/>
      <c r="I14" s="159"/>
      <c r="J14" s="159"/>
      <c r="K14" s="162"/>
      <c r="L14" s="164"/>
      <c r="M14" s="167"/>
      <c r="N14" s="167"/>
      <c r="O14" s="170"/>
      <c r="P14" s="112">
        <f>D14*Q14</f>
        <v>100</v>
      </c>
      <c r="Q14" s="113">
        <v>50</v>
      </c>
      <c r="R14" s="184"/>
      <c r="S14" s="114">
        <f>D14*R14</f>
        <v>0</v>
      </c>
      <c r="T14" s="115" t="str">
        <f t="shared" si="4"/>
        <v xml:space="preserve"> </v>
      </c>
      <c r="U14" s="163"/>
      <c r="V14" s="163"/>
    </row>
    <row r="15" spans="3:16" ht="17.4" customHeight="1" thickBot="1" thickTop="1">
      <c r="C15" s="5"/>
      <c r="D15" s="5"/>
      <c r="E15" s="5"/>
      <c r="F15" s="5"/>
      <c r="G15" s="33"/>
      <c r="H15" s="33"/>
      <c r="I15" s="5"/>
      <c r="J15" s="5"/>
      <c r="N15" s="5"/>
      <c r="O15" s="5"/>
      <c r="P15" s="5"/>
    </row>
    <row r="16" spans="2:22" ht="51.75" customHeight="1" thickBot="1" thickTop="1">
      <c r="B16" s="145" t="s">
        <v>31</v>
      </c>
      <c r="C16" s="145"/>
      <c r="D16" s="145"/>
      <c r="E16" s="145"/>
      <c r="F16" s="145"/>
      <c r="G16" s="145"/>
      <c r="H16" s="47"/>
      <c r="I16" s="47"/>
      <c r="J16" s="21"/>
      <c r="K16" s="21"/>
      <c r="L16" s="7"/>
      <c r="M16" s="7"/>
      <c r="N16" s="7"/>
      <c r="O16" s="22"/>
      <c r="P16" s="22"/>
      <c r="Q16" s="23" t="s">
        <v>9</v>
      </c>
      <c r="R16" s="142" t="s">
        <v>10</v>
      </c>
      <c r="S16" s="143"/>
      <c r="T16" s="144"/>
      <c r="U16" s="24"/>
      <c r="V16" s="25"/>
    </row>
    <row r="17" spans="2:20" ht="50.4" customHeight="1" thickBot="1" thickTop="1">
      <c r="B17" s="146" t="s">
        <v>29</v>
      </c>
      <c r="C17" s="146"/>
      <c r="D17" s="146"/>
      <c r="E17" s="146"/>
      <c r="F17" s="146"/>
      <c r="G17" s="146"/>
      <c r="H17" s="146"/>
      <c r="I17" s="26"/>
      <c r="L17" s="9"/>
      <c r="M17" s="9"/>
      <c r="N17" s="9"/>
      <c r="O17" s="27"/>
      <c r="P17" s="27"/>
      <c r="Q17" s="28">
        <f>SUM(P7:P14)</f>
        <v>23950</v>
      </c>
      <c r="R17" s="139">
        <f>SUM(S7:S14)</f>
        <v>0</v>
      </c>
      <c r="S17" s="140"/>
      <c r="T17" s="141"/>
    </row>
    <row r="18" spans="2:19" ht="15" thickTop="1">
      <c r="B18" s="138" t="s">
        <v>30</v>
      </c>
      <c r="C18" s="138"/>
      <c r="D18" s="138"/>
      <c r="E18" s="138"/>
      <c r="F18" s="138"/>
      <c r="G18" s="138"/>
      <c r="H18" s="123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46"/>
      <c r="C19" s="46"/>
      <c r="D19" s="46"/>
      <c r="E19" s="46"/>
      <c r="F19" s="46"/>
      <c r="G19" s="123"/>
      <c r="H19" s="123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2:19" ht="15">
      <c r="B20" s="46"/>
      <c r="C20" s="46"/>
      <c r="D20" s="46"/>
      <c r="E20" s="46"/>
      <c r="F20" s="46"/>
      <c r="G20" s="123"/>
      <c r="H20" s="123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2:19" ht="15">
      <c r="B21" s="46"/>
      <c r="C21" s="46"/>
      <c r="D21" s="46"/>
      <c r="E21" s="46"/>
      <c r="F21" s="46"/>
      <c r="G21" s="123"/>
      <c r="H21" s="123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123"/>
      <c r="H22" s="123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8:19" ht="19.95" customHeight="1">
      <c r="H23" s="36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123"/>
      <c r="H24" s="123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123"/>
      <c r="H25" s="123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123"/>
      <c r="H26" s="123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123"/>
      <c r="H27" s="123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123"/>
      <c r="H28" s="123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123"/>
      <c r="H29" s="123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123"/>
      <c r="H30" s="123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123"/>
      <c r="H31" s="123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123"/>
      <c r="H32" s="123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123"/>
      <c r="H33" s="123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123"/>
      <c r="H34" s="123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123"/>
      <c r="H35" s="123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123"/>
      <c r="H36" s="123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123"/>
      <c r="H37" s="123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123"/>
      <c r="H38" s="123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123"/>
      <c r="H39" s="123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123"/>
      <c r="H40" s="123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123"/>
      <c r="H41" s="123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123"/>
      <c r="H42" s="123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123"/>
      <c r="H43" s="123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123"/>
      <c r="H44" s="123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123"/>
      <c r="H45" s="123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123"/>
      <c r="H46" s="123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123"/>
      <c r="H47" s="123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123"/>
      <c r="H48" s="123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123"/>
      <c r="H49" s="123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123"/>
      <c r="H50" s="123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123"/>
      <c r="H51" s="123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123"/>
      <c r="H52" s="123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123"/>
      <c r="H53" s="123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123"/>
      <c r="H54" s="123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123"/>
      <c r="H55" s="123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123"/>
      <c r="H56" s="123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123"/>
      <c r="H57" s="123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123"/>
      <c r="H58" s="123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123"/>
      <c r="H59" s="123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123"/>
      <c r="H60" s="123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123"/>
      <c r="H61" s="123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123"/>
      <c r="H62" s="123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123"/>
      <c r="H63" s="123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123"/>
      <c r="H64" s="123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123"/>
      <c r="H65" s="123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123"/>
      <c r="H66" s="123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123"/>
      <c r="H67" s="123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123"/>
      <c r="H68" s="123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123"/>
      <c r="H69" s="123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123"/>
      <c r="H70" s="123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123"/>
      <c r="H71" s="123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123"/>
      <c r="H72" s="123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123"/>
      <c r="H73" s="123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123"/>
      <c r="H74" s="123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123"/>
      <c r="H75" s="123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123"/>
      <c r="H76" s="123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123"/>
      <c r="H77" s="123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123"/>
      <c r="H78" s="123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123"/>
      <c r="H79" s="123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123"/>
      <c r="H80" s="123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123"/>
      <c r="H81" s="123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123"/>
      <c r="H82" s="123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123"/>
      <c r="H83" s="123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123"/>
      <c r="H84" s="123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123"/>
      <c r="H85" s="123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123"/>
      <c r="H86" s="123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123"/>
      <c r="H87" s="123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123"/>
      <c r="H88" s="123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123"/>
      <c r="H89" s="123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123"/>
      <c r="H90" s="123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123"/>
      <c r="H91" s="123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123"/>
      <c r="H92" s="123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123"/>
      <c r="H93" s="123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123"/>
      <c r="H94" s="123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123"/>
      <c r="H95" s="123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123"/>
      <c r="H96" s="123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123"/>
      <c r="H97" s="123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123"/>
      <c r="H98" s="123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123"/>
      <c r="H99" s="123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5" customHeight="1">
      <c r="C100" s="21"/>
      <c r="D100" s="29"/>
      <c r="E100" s="21"/>
      <c r="F100" s="21"/>
      <c r="G100" s="123"/>
      <c r="H100" s="123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5" customHeight="1">
      <c r="C101" s="21"/>
      <c r="D101" s="29"/>
      <c r="E101" s="21"/>
      <c r="F101" s="21"/>
      <c r="G101" s="123"/>
      <c r="H101" s="123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5" customHeight="1">
      <c r="C102" s="21"/>
      <c r="D102" s="29"/>
      <c r="E102" s="21"/>
      <c r="F102" s="21"/>
      <c r="G102" s="123"/>
      <c r="H102" s="123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6" ht="19.95" customHeight="1">
      <c r="C103" s="21"/>
      <c r="D103" s="29"/>
      <c r="E103" s="21"/>
      <c r="F103" s="21"/>
      <c r="G103" s="123"/>
      <c r="H103" s="123"/>
      <c r="I103" s="11"/>
      <c r="J103" s="11"/>
      <c r="K103" s="11"/>
      <c r="L103" s="11"/>
      <c r="M103" s="11"/>
      <c r="N103" s="6"/>
      <c r="O103" s="6"/>
      <c r="P103" s="6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9.95" customHeight="1">
      <c r="C107" s="5"/>
      <c r="E107" s="5"/>
      <c r="F107" s="5"/>
      <c r="J107" s="5"/>
    </row>
    <row r="108" spans="3:10" ht="19.95" customHeight="1">
      <c r="C108" s="5"/>
      <c r="E108" s="5"/>
      <c r="F108" s="5"/>
      <c r="J108" s="5"/>
    </row>
    <row r="109" spans="3:10" ht="19.95" customHeight="1">
      <c r="C109" s="5"/>
      <c r="E109" s="5"/>
      <c r="F109" s="5"/>
      <c r="J109" s="5"/>
    </row>
    <row r="110" spans="3:10" ht="19.95" customHeight="1">
      <c r="C110" s="5"/>
      <c r="E110" s="5"/>
      <c r="F110" s="5"/>
      <c r="J110" s="5"/>
    </row>
    <row r="111" spans="3:10" ht="19.95" customHeight="1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</sheetData>
  <sheetProtection algorithmName="SHA-512" hashValue="0WRlGyI0eEIPLRibF1kWDPiVtyvTTuy7Sk+bWuWT1IcBNwt3RITZhKtN1to87ofby5KPykVbV38X34uJxo8sFg==" saltValue="qxOzqbdbTAOcvKj+vWc5bw==" spinCount="100000" sheet="1" objects="1" scenarios="1"/>
  <mergeCells count="26">
    <mergeCell ref="U11:U14"/>
    <mergeCell ref="V11:V14"/>
    <mergeCell ref="L11:L14"/>
    <mergeCell ref="M11:M14"/>
    <mergeCell ref="N11:N14"/>
    <mergeCell ref="O11:O14"/>
    <mergeCell ref="B1:D1"/>
    <mergeCell ref="G5:H5"/>
    <mergeCell ref="B18:G18"/>
    <mergeCell ref="R17:T17"/>
    <mergeCell ref="R16:T16"/>
    <mergeCell ref="B16:G16"/>
    <mergeCell ref="B17:H17"/>
    <mergeCell ref="I8:I9"/>
    <mergeCell ref="J8:J9"/>
    <mergeCell ref="K8:K9"/>
    <mergeCell ref="L8:L9"/>
    <mergeCell ref="M8:M9"/>
    <mergeCell ref="H11:H14"/>
    <mergeCell ref="I11:I14"/>
    <mergeCell ref="J11:J14"/>
    <mergeCell ref="K11:K14"/>
    <mergeCell ref="U8:U9"/>
    <mergeCell ref="V8:V9"/>
    <mergeCell ref="N8:N9"/>
    <mergeCell ref="O8:O9"/>
  </mergeCells>
  <conditionalFormatting sqref="D7:D14 B7:B14">
    <cfRule type="containsBlanks" priority="52" dxfId="7">
      <formula>LEN(TRIM(B7))=0</formula>
    </cfRule>
  </conditionalFormatting>
  <conditionalFormatting sqref="B7:B14">
    <cfRule type="cellIs" priority="49" dxfId="6" operator="greaterThanOrEqual">
      <formula>1</formula>
    </cfRule>
  </conditionalFormatting>
  <conditionalFormatting sqref="T7:T14">
    <cfRule type="cellIs" priority="36" dxfId="5" operator="equal">
      <formula>"VYHOVUJE"</formula>
    </cfRule>
  </conditionalFormatting>
  <conditionalFormatting sqref="T7:T14">
    <cfRule type="cellIs" priority="35" dxfId="4" operator="equal">
      <formula>"NEVYHOVUJE"</formula>
    </cfRule>
  </conditionalFormatting>
  <conditionalFormatting sqref="G7:H11 R7:R14 G12:G14">
    <cfRule type="containsBlanks" priority="29" dxfId="3">
      <formula>LEN(TRIM(G7))=0</formula>
    </cfRule>
  </conditionalFormatting>
  <conditionalFormatting sqref="G7:H11 R7:R14 G12:G14">
    <cfRule type="notContainsBlanks" priority="27" dxfId="2">
      <formula>LEN(TRIM(G7))&gt;0</formula>
    </cfRule>
  </conditionalFormatting>
  <conditionalFormatting sqref="G7:H11 R7:R14 G12:G14">
    <cfRule type="notContainsBlanks" priority="26" dxfId="1">
      <formula>LEN(TRIM(G7))&gt;0</formula>
    </cfRule>
  </conditionalFormatting>
  <conditionalFormatting sqref="G7:H11 G12:G14">
    <cfRule type="notContainsBlanks" priority="25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4">
      <formula1>"ks,bal,sada,m,"</formula1>
    </dataValidation>
    <dataValidation type="list" allowBlank="1" showInputMessage="1" showErrorMessage="1" sqref="V7:V8 V11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2022-04-06T08:02:52Z</cp:lastPrinted>
  <dcterms:created xsi:type="dcterms:W3CDTF">2014-03-05T12:43:32Z</dcterms:created>
  <dcterms:modified xsi:type="dcterms:W3CDTF">2022-04-22T08:16:29Z</dcterms:modified>
  <cp:category/>
  <cp:version/>
  <cp:contentType/>
  <cp:contentStatus/>
  <cp:revision>3</cp:revision>
</cp:coreProperties>
</file>