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D:\O\AV\013\1 výzva\"/>
    </mc:Choice>
  </mc:AlternateContent>
  <xr:revisionPtr revIDLastSave="0" documentId="13_ncr:1_{9AE5D889-31F6-4AE3-BBF5-51D52811780A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AVT!$B$1:$U$12</definedName>
  </definedNames>
  <calcPr calcId="191029"/>
</workbook>
</file>

<file path=xl/calcChain.xml><?xml version="1.0" encoding="utf-8"?>
<calcChain xmlns="http://schemas.openxmlformats.org/spreadsheetml/2006/main">
  <c r="R7" i="1" l="1"/>
  <c r="O7" i="1"/>
  <c r="P11" i="1" s="1"/>
  <c r="Q11" i="1" l="1"/>
  <c r="S7" i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<sst xmlns="http://schemas.openxmlformats.org/spreadsheetml/2006/main" count="42" uniqueCount="40">
  <si>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</si>
  <si>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</si>
  <si>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</si>
  <si>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</si>
  <si>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</si>
  <si>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</si>
  <si>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</si>
  <si>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</si>
  <si>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</si>
  <si>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</si>
  <si>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</si>
  <si>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</si>
  <si>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32232000-8 - Zařízení pro videokonference 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</si>
  <si>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</si>
  <si>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</si>
  <si>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</si>
  <si>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</si>
  <si>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</si>
  <si>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</si>
  <si>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</si>
  <si>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</si>
  <si>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</si>
  <si>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</si>
  <si>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</si>
  <si>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</si>
  <si>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</si>
  <si>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</si>
  <si>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</si>
  <si>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</si>
  <si>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ANO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</si>
  <si>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</si>
  <si>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</si>
  <si>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Audiovizuální technika (II.) 013 - 2022</t>
  </si>
  <si>
    <t>Set otočné kamery, ovládací jednotky a dvou mikrofonů</t>
  </si>
  <si>
    <t>SVK 2022</t>
  </si>
  <si>
    <t>Termín dodání</t>
  </si>
  <si>
    <t>do 31.05.2022</t>
  </si>
  <si>
    <t>Ing. Jaroslav Toninger,
Tel.: 606 665 612,
37763 2029</t>
  </si>
  <si>
    <t>Technická 8, 
301 00 Plzeň,
Fakulta aplikovaných věd - Děkanát,
místnost UC 133</t>
  </si>
  <si>
    <r>
      <rPr>
        <b/>
        <sz val="11"/>
        <color theme="1"/>
        <rFont val="Calibri"/>
        <family val="2"/>
        <charset val="238"/>
        <scheme val="minor"/>
      </rPr>
      <t>Minimální parametry kamery</t>
    </r>
    <r>
      <rPr>
        <sz val="11"/>
        <color theme="1"/>
        <rFont val="Calibri"/>
        <family val="2"/>
        <charset val="238"/>
        <scheme val="minor"/>
      </rPr>
      <t xml:space="preserve">:
Otáčení: ± 90°.
Naklápění: + 35° / -45°.
10 x zoom.
Zorné pole: diag. 90° / hor. 82°, vert. 52°.
Rozlišení: Full HD 1080p / 30fps.
Kódování: H.264 UVC 1.5.
Funkce: autofocus, PTZ s možností ovládání na dálku, 5 předvoleb kamery, Kensington lock, indikátory LED, závit pro stativ.
</t>
    </r>
    <r>
      <rPr>
        <b/>
        <sz val="11"/>
        <color theme="1"/>
        <rFont val="Calibri"/>
        <family val="2"/>
        <charset val="238"/>
        <scheme val="minor"/>
      </rPr>
      <t>Minimální parametry hlasitého odposlechu</t>
    </r>
    <r>
      <rPr>
        <sz val="11"/>
        <color theme="1"/>
        <rFont val="Calibri"/>
        <family val="2"/>
        <charset val="238"/>
        <scheme val="minor"/>
      </rPr>
      <t xml:space="preserve">:
Funkce: plně duplexní, potlačení ozvěny, redukce šumu.
Připojení: Bluetooth, NFC.
Displej LCD zobrazující minimálně ID volajícího, délku hovoru a zapnutí /vypnutí funkcí.
LED indikátory pro zobrazení stavu odposlechu, ztlumení a podržení hovoru.
Dotyková tlačítka pro příjem / ukončení hovoru, hlasitost a mute, ovládání kamery.
5 předvoleb nastavení ( PTZ) kamery.
Kensington lock.
</t>
    </r>
    <r>
      <rPr>
        <b/>
        <sz val="11"/>
        <color theme="1"/>
        <rFont val="Calibri"/>
        <family val="2"/>
        <charset val="238"/>
        <scheme val="minor"/>
      </rPr>
      <t>Minimální parametry</t>
    </r>
    <r>
      <rPr>
        <b/>
        <sz val="11"/>
        <rFont val="Calibri"/>
        <family val="2"/>
        <charset val="238"/>
        <scheme val="minor"/>
      </rPr>
      <t xml:space="preserve"> 2 </t>
    </r>
    <r>
      <rPr>
        <b/>
        <sz val="11"/>
        <color theme="1"/>
        <rFont val="Calibri"/>
        <family val="2"/>
        <charset val="238"/>
        <scheme val="minor"/>
      </rPr>
      <t>mikrofonů</t>
    </r>
    <r>
      <rPr>
        <sz val="11"/>
        <color theme="1"/>
        <rFont val="Calibri"/>
        <family val="2"/>
        <charset val="238"/>
        <scheme val="minor"/>
      </rPr>
      <t xml:space="preserve">:
Dosah snímání 6 m, s rozšiřujícími mikrofony 8,5 m.
Čtyři všesměrové mikrofony.
Frekvenční rozsah: 100 - 11000 Hz.
</t>
    </r>
    <r>
      <rPr>
        <b/>
        <sz val="11"/>
        <color theme="1"/>
        <rFont val="Calibri"/>
        <family val="2"/>
        <charset val="238"/>
        <scheme val="minor"/>
      </rPr>
      <t>Minimální parametry rozbočovače:</t>
    </r>
    <r>
      <rPr>
        <sz val="11"/>
        <color theme="1"/>
        <rFont val="Calibri"/>
        <family val="2"/>
        <charset val="238"/>
        <scheme val="minor"/>
      </rPr>
      <t xml:space="preserve">
Umožňuje připojení a napájení všech komponent.
Součástí kabely pro kameru, hlasitý odposlech, mikrofony a USB kabel k PC/Mac.
Napájecí adaptér s kabelem min. 3 m.
</t>
    </r>
    <r>
      <rPr>
        <b/>
        <sz val="11"/>
        <color theme="1"/>
        <rFont val="Calibri"/>
        <family val="2"/>
        <charset val="238"/>
        <scheme val="minor"/>
      </rPr>
      <t>Další součásti a specifikace:</t>
    </r>
    <r>
      <rPr>
        <sz val="11"/>
        <color theme="1"/>
        <rFont val="Calibri"/>
        <family val="2"/>
        <charset val="238"/>
        <scheme val="minor"/>
      </rPr>
      <t xml:space="preserve">
Víceúčelový držák pro upevnění na stěnu / stůl pro kameru.
USB připojení Plug and Play.
Certifikace pro Skype for Business, Zoom, Fuze, Meet, Teams, Cortana, Jabber.
Balení: kamera, hlasitý odposlech, dálkový ovladač, 2x mikrofon, veškeré kabely potřebné pro zprovoznění kompletu.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</si>
</sst>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9" fillId="0" borderId="0"/>
  </cellStyleXfs>
  <cellXfs count="8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0" fontId="21" fillId="5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4" fillId="0" borderId="0" xfId="0" applyFont="1" applyAlignment="1">
      <alignment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6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14" fontId="16" fillId="3" borderId="9" xfId="0" applyNumberFormat="1" applyFont="1" applyFill="1" applyBorder="1" applyAlignment="1">
      <alignment horizontal="center" vertical="center" wrapText="1"/>
    </xf>
    <xf numFmtId="14" fontId="16" fillId="3" borderId="7" xfId="0" applyNumberFormat="1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0" borderId="7" xfId="0" applyNumberFormat="1" applyBorder="1" applyAlignment="1">
      <alignment horizontal="right" vertical="center" indent="1"/>
    </xf>
    <xf numFmtId="164" fontId="11" fillId="3" borderId="9" xfId="0" applyNumberFormat="1" applyFont="1" applyFill="1" applyBorder="1" applyAlignment="1">
      <alignment horizontal="right" vertical="center" indent="1"/>
    </xf>
    <xf numFmtId="164" fontId="11" fillId="3" borderId="7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2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10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5" fillId="3" borderId="9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left" vertical="center" wrapText="1" indent="1"/>
    </xf>
    <xf numFmtId="0" fontId="4" fillId="3" borderId="7" xfId="0" applyFont="1" applyFill="1" applyBorder="1" applyAlignment="1">
      <alignment horizontal="left" vertical="center" wrapText="1" indent="1"/>
    </xf>
    <xf numFmtId="0" fontId="17" fillId="4" borderId="9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0" fontId="17" fillId="4" borderId="9" xfId="0" applyFont="1" applyFill="1" applyBorder="1" applyAlignment="1" applyProtection="1">
      <alignment horizontal="center" vertical="center" wrapText="1"/>
      <protection locked="0"/>
    </xf>
    <xf numFmtId="0" fontId="17" fillId="4" borderId="7" xfId="0" applyFont="1" applyFill="1" applyBorder="1" applyAlignment="1" applyProtection="1">
      <alignment horizontal="center" vertical="center" wrapText="1"/>
      <protection locked="0"/>
    </xf>
    <xf numFmtId="164" fontId="17" fillId="4" borderId="9" xfId="0" applyNumberFormat="1" applyFont="1" applyFill="1" applyBorder="1" applyAlignment="1" applyProtection="1">
      <alignment horizontal="center" vertical="center" wrapText="1"/>
      <protection locked="0"/>
    </xf>
    <xf numFmtId="164" fontId="17" fillId="4" borderId="7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tabSelected="1" topLeftCell="D1" zoomScale="46" zoomScaleNormal="46" workbookViewId="0">
      <selection activeCell="L20" sqref="L19:L2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4.5703125" style="1" customWidth="1"/>
    <col min="4" max="4" width="10.7109375" style="2" customWidth="1"/>
    <col min="5" max="5" width="10.28515625" style="3" customWidth="1"/>
    <col min="6" max="6" width="122.7109375" style="1" customWidth="1"/>
    <col min="7" max="7" width="27.85546875" style="1" customWidth="1"/>
    <col min="8" max="8" width="21.140625" style="1" customWidth="1"/>
    <col min="9" max="9" width="21.42578125" style="1" customWidth="1"/>
    <col min="10" max="10" width="16.5703125" style="1" customWidth="1"/>
    <col min="11" max="11" width="37" style="5" customWidth="1"/>
    <col min="12" max="12" width="31.7109375" style="5" customWidth="1"/>
    <col min="13" max="13" width="37.8554687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48.85546875" style="4" customWidth="1"/>
    <col min="22" max="16384" width="9.140625" style="5"/>
  </cols>
  <sheetData>
    <row r="1" spans="1:21" ht="42.6" customHeight="1" x14ac:dyDescent="0.25">
      <c r="B1" s="61" t="s">
        <v>32</v>
      </c>
      <c r="C1" s="62"/>
      <c r="D1" s="62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0" t="s">
        <v>5</v>
      </c>
      <c r="H6" s="42" t="s">
        <v>28</v>
      </c>
      <c r="I6" s="34" t="s">
        <v>16</v>
      </c>
      <c r="J6" s="34" t="s">
        <v>17</v>
      </c>
      <c r="K6" s="24" t="s">
        <v>31</v>
      </c>
      <c r="L6" s="38" t="s">
        <v>18</v>
      </c>
      <c r="M6" s="34" t="s">
        <v>19</v>
      </c>
      <c r="N6" s="24" t="s">
        <v>35</v>
      </c>
      <c r="O6" s="34" t="s">
        <v>20</v>
      </c>
      <c r="P6" s="24" t="s">
        <v>6</v>
      </c>
      <c r="Q6" s="25" t="s">
        <v>7</v>
      </c>
      <c r="R6" s="44" t="s">
        <v>8</v>
      </c>
      <c r="S6" s="44" t="s">
        <v>9</v>
      </c>
      <c r="T6" s="34" t="s">
        <v>21</v>
      </c>
      <c r="U6" s="34" t="s">
        <v>22</v>
      </c>
    </row>
    <row r="7" spans="1:21" ht="409.5" customHeight="1" thickTop="1" x14ac:dyDescent="0.25">
      <c r="A7" s="26"/>
      <c r="B7" s="75">
        <v>1</v>
      </c>
      <c r="C7" s="77" t="s">
        <v>33</v>
      </c>
      <c r="D7" s="78">
        <v>1</v>
      </c>
      <c r="E7" s="51" t="s">
        <v>23</v>
      </c>
      <c r="F7" s="80" t="s">
        <v>39</v>
      </c>
      <c r="G7" s="84"/>
      <c r="H7" s="82" t="s">
        <v>27</v>
      </c>
      <c r="I7" s="71" t="s">
        <v>30</v>
      </c>
      <c r="J7" s="72" t="s">
        <v>29</v>
      </c>
      <c r="K7" s="47" t="s">
        <v>34</v>
      </c>
      <c r="L7" s="47" t="s">
        <v>37</v>
      </c>
      <c r="M7" s="47" t="s">
        <v>38</v>
      </c>
      <c r="N7" s="49" t="s">
        <v>36</v>
      </c>
      <c r="O7" s="53">
        <f>D7*P7</f>
        <v>24000</v>
      </c>
      <c r="P7" s="55">
        <v>24000</v>
      </c>
      <c r="Q7" s="86"/>
      <c r="R7" s="57">
        <f>D7*Q7</f>
        <v>0</v>
      </c>
      <c r="S7" s="59" t="str">
        <f t="shared" ref="S7" si="0">IF(ISNUMBER(Q7), IF(Q7&gt;P7,"NEVYHOVUJE","VYHOVUJE")," ")</f>
        <v xml:space="preserve"> </v>
      </c>
      <c r="T7" s="51"/>
      <c r="U7" s="51" t="s">
        <v>12</v>
      </c>
    </row>
    <row r="8" spans="1:21" ht="141.75" customHeight="1" thickBot="1" x14ac:dyDescent="0.3">
      <c r="A8" s="26"/>
      <c r="B8" s="76"/>
      <c r="C8" s="48"/>
      <c r="D8" s="79"/>
      <c r="E8" s="52"/>
      <c r="F8" s="81"/>
      <c r="G8" s="85"/>
      <c r="H8" s="83"/>
      <c r="I8" s="48"/>
      <c r="J8" s="73"/>
      <c r="K8" s="74"/>
      <c r="L8" s="48"/>
      <c r="M8" s="48"/>
      <c r="N8" s="50"/>
      <c r="O8" s="54"/>
      <c r="P8" s="56"/>
      <c r="Q8" s="87"/>
      <c r="R8" s="58"/>
      <c r="S8" s="60"/>
      <c r="T8" s="52"/>
      <c r="U8" s="52"/>
    </row>
    <row r="9" spans="1:21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M9" s="5"/>
      <c r="N9" s="5"/>
      <c r="O9" s="5"/>
      <c r="R9" s="39"/>
    </row>
    <row r="10" spans="1:21" ht="49.5" customHeight="1" thickTop="1" thickBot="1" x14ac:dyDescent="0.3">
      <c r="B10" s="63" t="s">
        <v>26</v>
      </c>
      <c r="C10" s="64"/>
      <c r="D10" s="64"/>
      <c r="E10" s="64"/>
      <c r="F10" s="64"/>
      <c r="G10" s="64"/>
      <c r="H10" s="43"/>
      <c r="I10" s="27"/>
      <c r="J10" s="27"/>
      <c r="K10" s="27"/>
      <c r="L10" s="8"/>
      <c r="M10" s="8"/>
      <c r="N10" s="28"/>
      <c r="O10" s="28"/>
      <c r="P10" s="29" t="s">
        <v>10</v>
      </c>
      <c r="Q10" s="65" t="s">
        <v>11</v>
      </c>
      <c r="R10" s="66"/>
      <c r="S10" s="67"/>
      <c r="T10" s="22"/>
      <c r="U10" s="30"/>
    </row>
    <row r="11" spans="1:21" ht="53.25" customHeight="1" thickTop="1" thickBot="1" x14ac:dyDescent="0.3">
      <c r="B11" s="46" t="s">
        <v>24</v>
      </c>
      <c r="C11" s="46"/>
      <c r="D11" s="46"/>
      <c r="E11" s="46"/>
      <c r="F11" s="46"/>
      <c r="G11" s="46"/>
      <c r="H11" s="46"/>
      <c r="I11" s="31"/>
      <c r="L11" s="12"/>
      <c r="M11" s="12"/>
      <c r="N11" s="32"/>
      <c r="O11" s="32"/>
      <c r="P11" s="33">
        <f>SUM(O7:O8)</f>
        <v>24000</v>
      </c>
      <c r="Q11" s="68">
        <f>SUM(R7:R8)</f>
        <v>0</v>
      </c>
      <c r="R11" s="69"/>
      <c r="S11" s="70"/>
    </row>
    <row r="12" spans="1:21" ht="15.75" thickTop="1" x14ac:dyDescent="0.25">
      <c r="B12" s="45" t="s">
        <v>25</v>
      </c>
      <c r="C12" s="45"/>
      <c r="D12" s="45"/>
      <c r="E12" s="45"/>
      <c r="F12" s="45"/>
    </row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xAZM8oQAUFJ58HUm26A1M87cvT6pwaBT2a8WmTz1lSxTYVdItDb3MGLt7JWQPuPvNpGtZW8pTe+AzfzFnDyUEA==" saltValue="Enx6ozi3KEJVdE3UVytXZA==" spinCount="100000" sheet="1" objects="1" scenarios="1"/>
  <mergeCells count="26">
    <mergeCell ref="B1:D1"/>
    <mergeCell ref="B10:G10"/>
    <mergeCell ref="Q10:S10"/>
    <mergeCell ref="Q11:S11"/>
    <mergeCell ref="I7:I8"/>
    <mergeCell ref="J7:J8"/>
    <mergeCell ref="K7:K8"/>
    <mergeCell ref="L7:L8"/>
    <mergeCell ref="B7:B8"/>
    <mergeCell ref="C7:C8"/>
    <mergeCell ref="D7:D8"/>
    <mergeCell ref="E7:E8"/>
    <mergeCell ref="F7:F8"/>
    <mergeCell ref="G7:G8"/>
    <mergeCell ref="H7:H8"/>
    <mergeCell ref="B12:F12"/>
    <mergeCell ref="B11:H11"/>
    <mergeCell ref="M7:M8"/>
    <mergeCell ref="N7:N8"/>
    <mergeCell ref="T7:T8"/>
    <mergeCell ref="O7:O8"/>
    <mergeCell ref="P7:P8"/>
    <mergeCell ref="Q7:Q8"/>
    <mergeCell ref="R7:R8"/>
    <mergeCell ref="S7:S8"/>
    <mergeCell ref="U7:U8"/>
  </mergeCells>
  <conditionalFormatting sqref="S7">
    <cfRule type="cellIs" dxfId="6" priority="64" operator="equal">
      <formula>"VYHOVUJE"</formula>
    </cfRule>
  </conditionalFormatting>
  <conditionalFormatting sqref="S7">
    <cfRule type="cellIs" dxfId="5" priority="63" operator="equal">
      <formula>"NEVYHOVUJE"</formula>
    </cfRule>
  </conditionalFormatting>
  <conditionalFormatting sqref="Q7 G7:H7">
    <cfRule type="containsBlanks" dxfId="4" priority="44">
      <formula>LEN(TRIM(G7))=0</formula>
    </cfRule>
  </conditionalFormatting>
  <conditionalFormatting sqref="G7:H7 Q7">
    <cfRule type="notContainsBlanks" dxfId="3" priority="42">
      <formula>LEN(TRIM(G7))&gt;0</formula>
    </cfRule>
  </conditionalFormatting>
  <conditionalFormatting sqref="G7:H7 Q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2022-03-18T06:02:06Z</cp:lastPrinted>
  <dcterms:created xsi:type="dcterms:W3CDTF">2014-03-05T12:43:32Z</dcterms:created>
  <dcterms:modified xsi:type="dcterms:W3CDTF">2022-04-14T07:42:42Z</dcterms:modified>
</cp:coreProperties>
</file>