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6\1 výzva\"/>
    </mc:Choice>
  </mc:AlternateContent>
  <xr:revisionPtr revIDLastSave="0" documentId="13_ncr:1_{761BE720-4E9B-48C4-9005-49DD32AAEB59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T8" i="1"/>
  <c r="S8" i="1"/>
  <c r="P8" i="1"/>
  <c r="S7" i="1"/>
  <c r="T7" i="1"/>
  <c r="P7" i="1"/>
  <c r="Q12" i="1" s="1"/>
  <c r="R12" i="1" l="1"/>
</calcChain>
</file>

<file path=xl/sharedStrings.xml><?xml version="1.0" encoding="utf-8"?>
<sst xmlns="http://schemas.openxmlformats.org/spreadsheetml/2006/main" count="55" uniqueCount="50">
  <si>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</si>
  <si>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</si>
  <si>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</si>
  <si>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</si>
  <si>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</si>
  <si>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</si>
  <si>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</si>
  <si>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</si>
  <si>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</si>
  <si>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</si>
  <si>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</si>
  <si>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</si>
  <si>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</si>
  <si>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</si>
  <si>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</si>
  <si>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</si>
  <si>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</si>
  <si>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</si>
  <si>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</si>
  <si>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</si>
  <si>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</si>
  <si>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</si>
  <si>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</si>
  <si>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</si>
  <si>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</si>
  <si>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</si>
  <si>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</si>
  <si>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</si>
  <si>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</si>
  <si>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</si>
  <si>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</si>
  <si>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</si>
  <si>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</si>
  <si>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</si>
  <si>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036 - 2022 </t>
  </si>
  <si>
    <t>Výkonný notebook 15,6''</t>
  </si>
  <si>
    <t>Záruka na zboží min. 48 měsíců,
servis NBD u zákazníka.</t>
  </si>
  <si>
    <t>Ing. Jiří Basl, Ph.D., 
Tel.: 37763 4249,
603 216 039</t>
  </si>
  <si>
    <t>Univerzitní 26,
301 00 Plzeň,
Fakulta elektrotechnická - Katedra elektroniky a informačních technologií,
místnost EK 502</t>
  </si>
  <si>
    <t>Výkon procesoru v Passmark CPU vice než 22 500 bodů, minimálně 8 jader/16 vláken. 
Operační paměť min. 32GB (3200MHz). 
Displej 15,6''  FHD 1920x1200, nedotykový, matný. 
Dedikovaná grafická karta s výkonem G3D mark min. 10 000, min. 4GB grafické paměti GDDR6.  
SSD disk M.2 1TB PCIe NVMe 4.generace, třída 50. 
Obsahuje integrovaný bezdrátový adaptér WiFi 802.11ac a BT.  
Porty: ethernet RJ45, min. 2x USB-C  2.gen Thunderbolt 4, 2x USB-A 3.2 s technologii Powershare. 
Univerzální zvukový port. 
Minidisplayport, HDMI. 
CZ podsvícená klávesnice, numerické klávesy. 
Podpora prostřednictvím internetu umožňuje stahování ovladačů a manuálu z internetu adresně pro konkrétní zadaný typ (sériové číslo) zařízení.  
Operační systém Windows 10, stačí ve verzi Home - OS Windows požadujeme z důvodu kompatibility s interními aplikacemi ZČU (Stag, Magion,...).  
Webkamera HD min. 720p. 
Baterie min. 95Whr s dlouhou životností, min. 3 roky záruka na baterii.
Záruka na zboží min. 48 měsíců, servis NBD u zákazníka.</t>
  </si>
  <si>
    <t>Dokovací stanice USB-C k pol.č. 1</t>
  </si>
  <si>
    <t>Dokovací stanice s rozhraním USB-C, kompatibilní s pol.č. 1. 
Možnost připojení  3 monitorů.
Rozhraní: 2x Display port, HDMI, víceúčelový USB-C Displayport, 2x USB3-A, USB-C, RJ45. 
Možnost napájení a nabíjení notebooku z dokovací stanice, výkonný zdroj min. 240W.</t>
  </si>
  <si>
    <t>ANO</t>
  </si>
  <si>
    <t>Udržitelnost a další rozvoj virtuálních mobilit na vysokých školách; C16-2022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</si>
  <si>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</si>
  <si>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Kateřina Dobrá,
Tel.: 727 841 192,
E-mail: dobrak@rek.zcu.cz</t>
  </si>
  <si>
    <t>Univerzitní 8,
301 00 Plzeň, 
Rektorát - Útvar prorektora pro internacionalizaci,
místnost UR 412</t>
  </si>
  <si>
    <t>Počítač včetně klávesnice a myši</t>
  </si>
  <si>
    <t>Výkon procesoru v Passmark CPU více než 12 500 bodů (platné ke dni 14.2.2022),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</si>
  <si>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Záruka na zboží 48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</si>
</sst>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0" fontId="2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37" zoomScaleNormal="37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42.85546875" style="5" customWidth="1"/>
    <col min="12" max="12" width="28.42578125" style="5" customWidth="1"/>
    <col min="13" max="13" width="34.5703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89" t="s">
        <v>34</v>
      </c>
      <c r="C1" s="90"/>
      <c r="D1" s="9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1" t="s">
        <v>2</v>
      </c>
      <c r="H5" s="9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44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23</v>
      </c>
      <c r="V6" s="41" t="s">
        <v>24</v>
      </c>
    </row>
    <row r="7" spans="1:22" ht="261" customHeight="1" thickTop="1" x14ac:dyDescent="0.25">
      <c r="A7" s="20"/>
      <c r="B7" s="48">
        <v>1</v>
      </c>
      <c r="C7" s="49" t="s">
        <v>35</v>
      </c>
      <c r="D7" s="50">
        <v>1</v>
      </c>
      <c r="E7" s="51" t="s">
        <v>26</v>
      </c>
      <c r="F7" s="57" t="s">
        <v>39</v>
      </c>
      <c r="G7" s="110"/>
      <c r="H7" s="113"/>
      <c r="I7" s="104" t="s">
        <v>33</v>
      </c>
      <c r="J7" s="106" t="s">
        <v>32</v>
      </c>
      <c r="K7" s="108"/>
      <c r="L7" s="52" t="s">
        <v>36</v>
      </c>
      <c r="M7" s="86" t="s">
        <v>37</v>
      </c>
      <c r="N7" s="86" t="s">
        <v>38</v>
      </c>
      <c r="O7" s="102">
        <v>30</v>
      </c>
      <c r="P7" s="53">
        <f>D7*Q7</f>
        <v>59304</v>
      </c>
      <c r="Q7" s="54">
        <v>59304</v>
      </c>
      <c r="R7" s="115"/>
      <c r="S7" s="55">
        <f>D7*R7</f>
        <v>0</v>
      </c>
      <c r="T7" s="56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08" customHeight="1" thickBot="1" x14ac:dyDescent="0.3">
      <c r="A8" s="20"/>
      <c r="B8" s="58">
        <v>2</v>
      </c>
      <c r="C8" s="59" t="s">
        <v>40</v>
      </c>
      <c r="D8" s="60">
        <v>1</v>
      </c>
      <c r="E8" s="61" t="s">
        <v>26</v>
      </c>
      <c r="F8" s="62" t="s">
        <v>41</v>
      </c>
      <c r="G8" s="111"/>
      <c r="H8" s="63" t="s">
        <v>32</v>
      </c>
      <c r="I8" s="105"/>
      <c r="J8" s="107"/>
      <c r="K8" s="109"/>
      <c r="L8" s="64"/>
      <c r="M8" s="87"/>
      <c r="N8" s="88"/>
      <c r="O8" s="103"/>
      <c r="P8" s="65">
        <f>D8*Q8</f>
        <v>6800</v>
      </c>
      <c r="Q8" s="66">
        <v>6800</v>
      </c>
      <c r="R8" s="116"/>
      <c r="S8" s="67">
        <f>D8*R8</f>
        <v>0</v>
      </c>
      <c r="T8" s="68" t="str">
        <f t="shared" ref="T8" si="1">IF(ISNUMBER(R8), IF(R8&gt;Q8,"NEVYHOVUJE","VYHOVUJE")," ")</f>
        <v xml:space="preserve"> </v>
      </c>
      <c r="U8" s="61"/>
      <c r="V8" s="61" t="s">
        <v>13</v>
      </c>
    </row>
    <row r="9" spans="1:22" ht="372.75" customHeight="1" thickBot="1" x14ac:dyDescent="0.3">
      <c r="A9" s="20"/>
      <c r="B9" s="72">
        <v>3</v>
      </c>
      <c r="C9" s="73" t="s">
        <v>47</v>
      </c>
      <c r="D9" s="74">
        <v>1</v>
      </c>
      <c r="E9" s="75" t="s">
        <v>26</v>
      </c>
      <c r="F9" s="83" t="s">
        <v>48</v>
      </c>
      <c r="G9" s="112"/>
      <c r="H9" s="114"/>
      <c r="I9" s="81" t="s">
        <v>33</v>
      </c>
      <c r="J9" s="76" t="s">
        <v>42</v>
      </c>
      <c r="K9" s="77" t="s">
        <v>43</v>
      </c>
      <c r="L9" s="78" t="s">
        <v>49</v>
      </c>
      <c r="M9" s="82" t="s">
        <v>45</v>
      </c>
      <c r="N9" s="82" t="s">
        <v>46</v>
      </c>
      <c r="O9" s="79">
        <v>30</v>
      </c>
      <c r="P9" s="69">
        <f>D9*Q9</f>
        <v>17000</v>
      </c>
      <c r="Q9" s="80">
        <v>17000</v>
      </c>
      <c r="R9" s="117"/>
      <c r="S9" s="70">
        <f>D9*R9</f>
        <v>0</v>
      </c>
      <c r="T9" s="71" t="str">
        <f t="shared" ref="T9" si="2">IF(ISNUMBER(R9), IF(R9&gt;Q9,"NEVYHOVUJE","VYHOVUJE")," ")</f>
        <v xml:space="preserve"> </v>
      </c>
      <c r="U9" s="75"/>
      <c r="V9" s="75" t="s">
        <v>12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0" t="s">
        <v>30</v>
      </c>
      <c r="C11" s="100"/>
      <c r="D11" s="100"/>
      <c r="E11" s="100"/>
      <c r="F11" s="100"/>
      <c r="G11" s="100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7" t="s">
        <v>10</v>
      </c>
      <c r="S11" s="98"/>
      <c r="T11" s="99"/>
      <c r="U11" s="24"/>
      <c r="V11" s="25"/>
    </row>
    <row r="12" spans="1:22" ht="50.45" customHeight="1" thickTop="1" thickBot="1" x14ac:dyDescent="0.3">
      <c r="B12" s="101" t="s">
        <v>28</v>
      </c>
      <c r="C12" s="101"/>
      <c r="D12" s="101"/>
      <c r="E12" s="101"/>
      <c r="F12" s="101"/>
      <c r="G12" s="101"/>
      <c r="H12" s="101"/>
      <c r="I12" s="26"/>
      <c r="L12" s="9"/>
      <c r="M12" s="9"/>
      <c r="N12" s="9"/>
      <c r="O12" s="27"/>
      <c r="P12" s="27"/>
      <c r="Q12" s="28">
        <f>SUM(P7:P9)</f>
        <v>83104</v>
      </c>
      <c r="R12" s="94">
        <f>SUM(S7:S9)</f>
        <v>0</v>
      </c>
      <c r="S12" s="95"/>
      <c r="T12" s="96"/>
    </row>
    <row r="13" spans="1:22" ht="15.75" thickTop="1" x14ac:dyDescent="0.25">
      <c r="B13" s="93" t="s">
        <v>29</v>
      </c>
      <c r="C13" s="93"/>
      <c r="D13" s="93"/>
      <c r="E13" s="93"/>
      <c r="F13" s="93"/>
      <c r="G13" s="93"/>
      <c r="H13" s="8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5"/>
      <c r="H14" s="8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5"/>
      <c r="H15" s="8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5"/>
      <c r="H16" s="8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5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5"/>
      <c r="H19" s="8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I66ZJ8DuLsVn6d97Xij1Fn3u5IHhddIRFDTnQWnYnvjYs7FXF45Kp6SNmYQTgFW21SkR4szWdnQ5VreLlo2rww==" saltValue="0EfSeHhKfHysWI0RzsYvSA==" spinCount="100000" sheet="1" objects="1" scenarios="1"/>
  <mergeCells count="13">
    <mergeCell ref="B1:D1"/>
    <mergeCell ref="G5:H5"/>
    <mergeCell ref="B13:G13"/>
    <mergeCell ref="R12:T12"/>
    <mergeCell ref="R11:T11"/>
    <mergeCell ref="B11:G11"/>
    <mergeCell ref="B12:H12"/>
    <mergeCell ref="O7:O8"/>
    <mergeCell ref="I7:I8"/>
    <mergeCell ref="J7:J8"/>
    <mergeCell ref="K7:K8"/>
    <mergeCell ref="M7:M8"/>
    <mergeCell ref="N7:N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2022-04-06T08:02:52Z</cp:lastPrinted>
  <dcterms:created xsi:type="dcterms:W3CDTF">2014-03-05T12:43:32Z</dcterms:created>
  <dcterms:modified xsi:type="dcterms:W3CDTF">2022-04-07T07:50:45Z</dcterms:modified>
</cp:coreProperties>
</file>