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/>
  <mc:AlternateContent xmlns:mc="http://schemas.openxmlformats.org/markup-compatibility/2006">
    <mc:Choice Requires="x15">
      <x15ac:absPath xmlns:x15ac="http://schemas.microsoft.com/office/spreadsheetml/2010/11/ac" url="D:\O\tonery\011\1 výzva\"/>
    </mc:Choice>
  </mc:AlternateContent>
  <xr:revisionPtr revIDLastSave="0" documentId="13_ncr:1_{89A19C97-0B45-42C1-8DFB-0A7A15634FE6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definedNames>
    <definedName name="_xlnm.Print_Area" localSheetId="0">Tonery!$B$2:$U$22</definedName>
  </definedNames>
  <calcPr calcId="191029"/>
</workbook>
</file>

<file path=xl/calcChain.xml><?xml version="1.0" encoding="utf-8"?>
<calcChain xmlns="http://schemas.openxmlformats.org/spreadsheetml/2006/main">
  <c r="P14" i="1" l="1"/>
  <c r="P15" i="1"/>
  <c r="P16" i="1"/>
  <c r="P17" i="1"/>
  <c r="P18" i="1"/>
  <c r="S14" i="1"/>
  <c r="T14" i="1"/>
  <c r="S15" i="1"/>
  <c r="T15" i="1"/>
  <c r="S16" i="1"/>
  <c r="T16" i="1"/>
  <c r="S17" i="1"/>
  <c r="T17" i="1"/>
  <c r="S18" i="1"/>
  <c r="T18" i="1"/>
  <c r="S9" i="1"/>
  <c r="S10" i="1"/>
  <c r="S11" i="1"/>
  <c r="T7" i="1"/>
  <c r="S8" i="1"/>
  <c r="T8" i="1"/>
  <c r="T11" i="1"/>
  <c r="S12" i="1"/>
  <c r="T12" i="1"/>
  <c r="S13" i="1"/>
  <c r="T13" i="1"/>
  <c r="S19" i="1"/>
  <c r="T19" i="1"/>
  <c r="P8" i="1"/>
  <c r="P9" i="1"/>
  <c r="P10" i="1"/>
  <c r="P11" i="1"/>
  <c r="P12" i="1"/>
  <c r="P13" i="1"/>
  <c r="P19" i="1"/>
  <c r="P7" i="1"/>
  <c r="T10" i="1" l="1"/>
  <c r="T9" i="1"/>
  <c r="S7" i="1"/>
  <c r="R22" i="1" s="1"/>
  <c r="Q22" i="1"/>
</calcChain>
</file>

<file path=xl/sharedStrings.xml><?xml version="1.0" encoding="utf-8"?>
<sst xmlns="http://schemas.openxmlformats.org/spreadsheetml/2006/main" count="102" uniqueCount="64">
  <si>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</si>
  <si>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</si>
  <si>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</si>
  <si>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</si>
  <si>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</si>
  <si>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</si>
  <si>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</si>
  <si>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</si>
  <si>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</si>
  <si>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</si>
  <si>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</si>
  <si>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</si>
  <si>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</si>
  <si>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</si>
  <si>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</si>
  <si>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30125000-1 - Části a příslušenství fotokopírovacích strojů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</si>
  <si>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</si>
  <si>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</si>
  <si>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</si>
  <si>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</si>
  <si>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</si>
  <si>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</si>
  <si>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</si>
  <si>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</si>
  <si>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</si>
  <si>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</si>
  <si>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</si>
  <si>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</si>
  <si>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</si>
  <si>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ks</t>
  </si>
  <si>
    <t>NE</t>
  </si>
  <si>
    <t>ANO</t>
  </si>
  <si>
    <t>Samostatná faktura</t>
  </si>
  <si>
    <t>Příloha č. 2 Kupní smlouvy - technická specifikace
Tonery (II.) 011 - 2022 (kompatibilní)</t>
  </si>
  <si>
    <t>Toner do tiskárny OKI C321dn - černý</t>
  </si>
  <si>
    <t>Toner do tiskárny OKI C321dn - modrý</t>
  </si>
  <si>
    <t>Toner do tiskárny OKI C321dn - červený</t>
  </si>
  <si>
    <t>Toner do tiskárny OKI C321dn - žlutý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</si>
  <si>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</si>
  <si>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PS-NL - Jitka Růžičková,
Tel.: 37763 1300,
702 212 531,
E-mail: cibulkov@ps.zcu.cz</t>
  </si>
  <si>
    <t>Univerzitní 22, 
301 00 Plzeň,
budova Fakulty strojní,
6. patro - místnost UK 624,   
odbor Provoz a služby - pracoviště Nákup a logistika</t>
  </si>
  <si>
    <t>KME - Jana Nocarová,
Tel.: 37763 2301,
E-mail: nocarova@kme.zcu.cz</t>
  </si>
  <si>
    <t>Tehnická 8, 
301 00 Plzeň,
Fakulta aplikovaných věd - Katedra mechaniky,
místnost UN 432</t>
  </si>
  <si>
    <t>SKM - Ilona Polívková,
Tel.: 725 549 941,
E-mail: polivkov@skm.zcu.cz</t>
  </si>
  <si>
    <t>Máchova 14,
301 00 Plzeň,
VŠ Kolej</t>
  </si>
  <si>
    <t>SKM - Hana Menclová,
Tel.: 37763 4853,
E-mail: hmenclov@skm.zcu.cz</t>
  </si>
  <si>
    <t>Kollárova 19, 
301 00 Plzeň,
Správa kolejí a menz</t>
  </si>
  <si>
    <t>Název projektu: Odlehčená lopatka osového ventilátoru pro ztížené provozní podmínky
Číslo projektu: FW01010153
Poskytovatel: TAČR</t>
  </si>
  <si>
    <t xml:space="preserve">Toner do tiskárny HP LaserJet P2015n - černý   </t>
  </si>
  <si>
    <t xml:space="preserve">Originální nebo kompatibilní toner splňující podmínky certifikátu STMC. 
Minimální výtěžnost při 5% pokrytí 7 000 stran. </t>
  </si>
  <si>
    <t xml:space="preserve">Toner do tiskárny HP LaserJet P2015dn - černý   </t>
  </si>
  <si>
    <t xml:space="preserve">Toner do multifunkčního tiskového zařízení Triumph Adler - TA4006ci - černý   </t>
  </si>
  <si>
    <t xml:space="preserve">Originální nebo kompatibilní toner splňující podmínky certifikátu STMC. 
Minimální výtěžnost při 5% pokrytí 30 000 stran. </t>
  </si>
  <si>
    <t xml:space="preserve">Toner do multifunkčního tiskového zařízení Triumph Adler - DCC 6525 - černý   </t>
  </si>
  <si>
    <t xml:space="preserve">Originální nebo kompatibilní toner splňující podmínky certifikátu STMC.
Minimální výtěžnost při 5% pokrytí 12 000 stran. </t>
  </si>
  <si>
    <t xml:space="preserve">Originální nebo kompatibilní toner splňující podmínky certifikátu STMC.
Minimální výtěžnost při 5% pokrytí 1 400 stran. </t>
  </si>
  <si>
    <t xml:space="preserve">Toner do tiskárny HP LaserJet CM 1312 MFP - cyan </t>
  </si>
  <si>
    <t>Toner do tiskárny HP LaserJet CM 1312 MFP - magenta</t>
  </si>
  <si>
    <t>Toner do tiskárny HP LaserJet CM 1312 MFP - yellow</t>
  </si>
  <si>
    <t xml:space="preserve">Originální nebo kompatibilní toner splňující podmínky certifikátu STMC.
Minimální výtěžnost při 5% pokrytí 2 200 stran. </t>
  </si>
  <si>
    <t xml:space="preserve">Originální nebo kompatibilní toner splňující podmínky certifikátu STMC.
Minimální výtěžnost při 5% pokrytí 1 500 stran. </t>
  </si>
  <si>
    <t xml:space="preserve">Optický válec pro tiskárnu Brother DCP-7030 </t>
  </si>
  <si>
    <t>Originální nebo kompatibilní toner splňující podmínky certifikátu STMC.
Minimální výtěžnost při 5% pokrytí 12 000 stran.</t>
  </si>
  <si>
    <t>Optický válec pro tiskárnu Brother DCP-L2512D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</si>
</sst>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15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left" vertical="center"/>
    </xf>
    <xf numFmtId="0" fontId="17" fillId="0" borderId="0" xfId="0" applyFont="1" applyAlignment="1">
      <alignment vertical="top" wrapText="1"/>
    </xf>
    <xf numFmtId="0" fontId="19" fillId="0" borderId="0" xfId="0" applyFont="1"/>
    <xf numFmtId="0" fontId="1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vertical="center" wrapText="1"/>
    </xf>
    <xf numFmtId="0" fontId="0" fillId="0" borderId="7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0" fillId="3" borderId="11" xfId="0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3" fontId="0" fillId="2" borderId="22" xfId="0" applyNumberForma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8" xfId="0" applyFont="1" applyFill="1" applyBorder="1" applyAlignment="1">
      <alignment horizontal="left" vertical="center" wrapText="1" indent="1"/>
    </xf>
    <xf numFmtId="0" fontId="2" fillId="3" borderId="2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2" fillId="3" borderId="23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0" fillId="3" borderId="12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164" fontId="13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13" fillId="5" borderId="16" xfId="0" applyFont="1" applyFill="1" applyBorder="1" applyAlignment="1" applyProtection="1">
      <alignment horizontal="left" vertical="center" wrapText="1" indent="1"/>
      <protection locked="0"/>
    </xf>
    <xf numFmtId="0" fontId="13" fillId="5" borderId="9" xfId="0" applyFont="1" applyFill="1" applyBorder="1" applyAlignment="1" applyProtection="1">
      <alignment horizontal="left" vertical="center" wrapText="1" indent="1"/>
      <protection locked="0"/>
    </xf>
    <xf numFmtId="0" fontId="13" fillId="5" borderId="18" xfId="0" applyFont="1" applyFill="1" applyBorder="1" applyAlignment="1" applyProtection="1">
      <alignment horizontal="left" vertical="center" wrapText="1" indent="1"/>
      <protection locked="0"/>
    </xf>
    <xf numFmtId="0" fontId="13" fillId="5" borderId="2" xfId="0" applyFont="1" applyFill="1" applyBorder="1" applyAlignment="1" applyProtection="1">
      <alignment horizontal="left" vertical="center" wrapText="1" indent="1"/>
      <protection locked="0"/>
    </xf>
    <xf numFmtId="0" fontId="13" fillId="5" borderId="14" xfId="0" applyFont="1" applyFill="1" applyBorder="1" applyAlignment="1" applyProtection="1">
      <alignment horizontal="left" vertical="center" wrapText="1" indent="1"/>
      <protection locked="0"/>
    </xf>
    <xf numFmtId="0" fontId="13" fillId="5" borderId="23" xfId="0" applyFont="1" applyFill="1" applyBorder="1" applyAlignment="1" applyProtection="1">
      <alignment horizontal="left" vertical="center" wrapText="1" indent="1"/>
      <protection locked="0"/>
    </xf>
    <xf numFmtId="0" fontId="13" fillId="5" borderId="11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0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9"/>
  <sheetViews>
    <sheetView tabSelected="1" topLeftCell="H6" zoomScale="71" zoomScaleNormal="71" workbookViewId="0">
      <selection activeCell="O7" sqref="O7:O13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71.5703125" style="1" customWidth="1"/>
    <col min="4" max="4" width="9.7109375" style="2" bestFit="1" customWidth="1"/>
    <col min="5" max="5" width="9" style="3" bestFit="1" customWidth="1"/>
    <col min="6" max="6" width="73.425781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bestFit="1" customWidth="1"/>
    <col min="11" max="11" width="52.5703125" style="5" customWidth="1"/>
    <col min="12" max="12" width="21" style="5" hidden="1" customWidth="1"/>
    <col min="13" max="13" width="33.7109375" style="5" customWidth="1"/>
    <col min="14" max="14" width="39.42578125" style="5" customWidth="1"/>
    <col min="15" max="15" width="25.7109375" style="1" customWidth="1"/>
    <col min="16" max="16" width="17.7109375" style="1" hidden="1" customWidth="1"/>
    <col min="17" max="17" width="20.7109375" style="5" bestFit="1" customWidth="1"/>
    <col min="18" max="18" width="23.710937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46.28515625" style="4" customWidth="1"/>
    <col min="23" max="16384" width="9.140625" style="5"/>
  </cols>
  <sheetData>
    <row r="1" spans="2:22" ht="42" customHeight="1" x14ac:dyDescent="0.25">
      <c r="B1" s="136" t="s">
        <v>33</v>
      </c>
      <c r="C1" s="137"/>
      <c r="D1" s="35"/>
      <c r="E1" s="36"/>
    </row>
    <row r="2" spans="2:22" ht="18.75" customHeight="1" x14ac:dyDescent="0.25">
      <c r="B2" s="10"/>
      <c r="C2" s="5"/>
      <c r="D2" s="10"/>
      <c r="E2" s="11"/>
      <c r="F2" s="6"/>
      <c r="G2" s="40"/>
      <c r="H2" s="40"/>
      <c r="I2" s="40"/>
      <c r="J2" s="12"/>
      <c r="O2" s="6"/>
      <c r="P2" s="6"/>
      <c r="Q2" s="7"/>
      <c r="R2" s="7"/>
      <c r="T2" s="7"/>
      <c r="U2" s="8"/>
      <c r="V2" s="9"/>
    </row>
    <row r="3" spans="2:22" ht="18" customHeight="1" x14ac:dyDescent="0.25">
      <c r="B3" s="15"/>
      <c r="C3" s="13" t="s">
        <v>0</v>
      </c>
      <c r="D3" s="14"/>
      <c r="E3" s="14"/>
      <c r="F3" s="14"/>
      <c r="G3" s="41"/>
      <c r="H3" s="41"/>
      <c r="I3" s="41"/>
      <c r="J3" s="41"/>
      <c r="K3" s="41"/>
      <c r="L3" s="41"/>
      <c r="M3" s="41"/>
      <c r="N3" s="7"/>
      <c r="O3" s="37"/>
      <c r="P3" s="37"/>
      <c r="Q3" s="37"/>
      <c r="R3" s="37"/>
      <c r="S3" s="37"/>
      <c r="T3" s="37"/>
    </row>
    <row r="4" spans="2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7"/>
      <c r="O4" s="6"/>
      <c r="P4" s="6"/>
      <c r="Q4" s="7"/>
      <c r="R4" s="7"/>
      <c r="T4" s="7"/>
    </row>
    <row r="5" spans="2:22" ht="34.5" customHeight="1" thickBot="1" x14ac:dyDescent="0.3">
      <c r="B5" s="18"/>
      <c r="C5" s="19"/>
      <c r="D5" s="20"/>
      <c r="E5" s="20"/>
      <c r="F5" s="6"/>
      <c r="G5" s="21" t="s">
        <v>2</v>
      </c>
      <c r="H5" s="6"/>
      <c r="I5" s="6"/>
      <c r="J5" s="5"/>
      <c r="N5" s="22"/>
      <c r="O5" s="22"/>
      <c r="P5" s="5"/>
      <c r="R5" s="21" t="s">
        <v>2</v>
      </c>
      <c r="U5" s="12"/>
      <c r="V5" s="5"/>
    </row>
    <row r="6" spans="2:22" ht="102.75" customHeight="1" thickTop="1" thickBot="1" x14ac:dyDescent="0.3">
      <c r="B6" s="23" t="s">
        <v>3</v>
      </c>
      <c r="C6" s="24" t="s">
        <v>17</v>
      </c>
      <c r="D6" s="24" t="s">
        <v>4</v>
      </c>
      <c r="E6" s="24" t="s">
        <v>18</v>
      </c>
      <c r="F6" s="24" t="s">
        <v>19</v>
      </c>
      <c r="G6" s="25" t="s">
        <v>5</v>
      </c>
      <c r="H6" s="24" t="s">
        <v>16</v>
      </c>
      <c r="I6" s="24" t="s">
        <v>20</v>
      </c>
      <c r="J6" s="24" t="s">
        <v>21</v>
      </c>
      <c r="K6" s="24" t="s">
        <v>38</v>
      </c>
      <c r="L6" s="24" t="s">
        <v>22</v>
      </c>
      <c r="M6" s="77" t="s">
        <v>23</v>
      </c>
      <c r="N6" s="24" t="s">
        <v>24</v>
      </c>
      <c r="O6" s="24" t="s">
        <v>25</v>
      </c>
      <c r="P6" s="24" t="s">
        <v>26</v>
      </c>
      <c r="Q6" s="24" t="s">
        <v>6</v>
      </c>
      <c r="R6" s="26" t="s">
        <v>7</v>
      </c>
      <c r="S6" s="77" t="s">
        <v>8</v>
      </c>
      <c r="T6" s="77" t="s">
        <v>9</v>
      </c>
      <c r="U6" s="24" t="s">
        <v>27</v>
      </c>
      <c r="V6" s="24" t="s">
        <v>28</v>
      </c>
    </row>
    <row r="7" spans="2:22" ht="45.75" customHeight="1" thickTop="1" x14ac:dyDescent="0.25">
      <c r="B7" s="59">
        <v>1</v>
      </c>
      <c r="C7" s="110" t="s">
        <v>48</v>
      </c>
      <c r="D7" s="60">
        <v>2</v>
      </c>
      <c r="E7" s="61" t="s">
        <v>29</v>
      </c>
      <c r="F7" s="112" t="s">
        <v>49</v>
      </c>
      <c r="G7" s="150"/>
      <c r="H7" s="73" t="s">
        <v>31</v>
      </c>
      <c r="I7" s="129" t="s">
        <v>32</v>
      </c>
      <c r="J7" s="119" t="s">
        <v>30</v>
      </c>
      <c r="K7" s="119"/>
      <c r="L7" s="119"/>
      <c r="M7" s="129" t="s">
        <v>39</v>
      </c>
      <c r="N7" s="129" t="s">
        <v>40</v>
      </c>
      <c r="O7" s="131">
        <v>21</v>
      </c>
      <c r="P7" s="62">
        <f t="shared" ref="P7:P19" si="0">D7*Q7</f>
        <v>1100</v>
      </c>
      <c r="Q7" s="63">
        <v>550</v>
      </c>
      <c r="R7" s="143"/>
      <c r="S7" s="64">
        <f t="shared" ref="S7" si="1">D7*R7</f>
        <v>0</v>
      </c>
      <c r="T7" s="65" t="str">
        <f t="shared" ref="T7" si="2">IF(ISNUMBER(R7), IF(R7&gt;Q7,"NEVYHOVUJE","VYHOVUJE")," ")</f>
        <v xml:space="preserve"> </v>
      </c>
      <c r="U7" s="119"/>
      <c r="V7" s="119" t="s">
        <v>10</v>
      </c>
    </row>
    <row r="8" spans="2:22" ht="45.75" customHeight="1" x14ac:dyDescent="0.25">
      <c r="B8" s="43">
        <v>2</v>
      </c>
      <c r="C8" s="111" t="s">
        <v>50</v>
      </c>
      <c r="D8" s="44">
        <v>2</v>
      </c>
      <c r="E8" s="45" t="s">
        <v>29</v>
      </c>
      <c r="F8" s="113" t="s">
        <v>49</v>
      </c>
      <c r="G8" s="151"/>
      <c r="H8" s="74" t="s">
        <v>31</v>
      </c>
      <c r="I8" s="130"/>
      <c r="J8" s="120"/>
      <c r="K8" s="120"/>
      <c r="L8" s="120"/>
      <c r="M8" s="130"/>
      <c r="N8" s="130"/>
      <c r="O8" s="126"/>
      <c r="P8" s="46">
        <f t="shared" si="0"/>
        <v>1100</v>
      </c>
      <c r="Q8" s="47">
        <v>550</v>
      </c>
      <c r="R8" s="144"/>
      <c r="S8" s="48">
        <f t="shared" ref="S8:S19" si="3">D8*R8</f>
        <v>0</v>
      </c>
      <c r="T8" s="49" t="str">
        <f t="shared" ref="T8:T19" si="4">IF(ISNUMBER(R8), IF(R8&gt;Q8,"NEVYHOVUJE","VYHOVUJE")," ")</f>
        <v xml:space="preserve"> </v>
      </c>
      <c r="U8" s="120"/>
      <c r="V8" s="120"/>
    </row>
    <row r="9" spans="2:22" ht="45.75" customHeight="1" x14ac:dyDescent="0.25">
      <c r="B9" s="43">
        <v>3</v>
      </c>
      <c r="C9" s="111" t="s">
        <v>51</v>
      </c>
      <c r="D9" s="44">
        <v>1</v>
      </c>
      <c r="E9" s="45" t="s">
        <v>29</v>
      </c>
      <c r="F9" s="113" t="s">
        <v>52</v>
      </c>
      <c r="G9" s="151"/>
      <c r="H9" s="74" t="s">
        <v>31</v>
      </c>
      <c r="I9" s="130"/>
      <c r="J9" s="120"/>
      <c r="K9" s="120"/>
      <c r="L9" s="120"/>
      <c r="M9" s="130"/>
      <c r="N9" s="130"/>
      <c r="O9" s="126"/>
      <c r="P9" s="46">
        <f t="shared" si="0"/>
        <v>2300</v>
      </c>
      <c r="Q9" s="47">
        <v>2300</v>
      </c>
      <c r="R9" s="144"/>
      <c r="S9" s="48">
        <f t="shared" si="3"/>
        <v>0</v>
      </c>
      <c r="T9" s="49" t="str">
        <f t="shared" si="4"/>
        <v xml:space="preserve"> </v>
      </c>
      <c r="U9" s="120"/>
      <c r="V9" s="120"/>
    </row>
    <row r="10" spans="2:22" ht="45.75" customHeight="1" x14ac:dyDescent="0.25">
      <c r="B10" s="43">
        <v>4</v>
      </c>
      <c r="C10" s="111" t="s">
        <v>53</v>
      </c>
      <c r="D10" s="44">
        <v>1</v>
      </c>
      <c r="E10" s="45" t="s">
        <v>29</v>
      </c>
      <c r="F10" s="113" t="s">
        <v>54</v>
      </c>
      <c r="G10" s="151"/>
      <c r="H10" s="74" t="s">
        <v>31</v>
      </c>
      <c r="I10" s="130"/>
      <c r="J10" s="120"/>
      <c r="K10" s="120"/>
      <c r="L10" s="120"/>
      <c r="M10" s="130"/>
      <c r="N10" s="130"/>
      <c r="O10" s="126"/>
      <c r="P10" s="46">
        <f t="shared" si="0"/>
        <v>2100</v>
      </c>
      <c r="Q10" s="47">
        <v>2100</v>
      </c>
      <c r="R10" s="144"/>
      <c r="S10" s="48">
        <f t="shared" si="3"/>
        <v>0</v>
      </c>
      <c r="T10" s="49" t="str">
        <f t="shared" si="4"/>
        <v xml:space="preserve"> </v>
      </c>
      <c r="U10" s="120"/>
      <c r="V10" s="120"/>
    </row>
    <row r="11" spans="2:22" ht="45.75" customHeight="1" x14ac:dyDescent="0.25">
      <c r="B11" s="43">
        <v>5</v>
      </c>
      <c r="C11" s="111" t="s">
        <v>56</v>
      </c>
      <c r="D11" s="44">
        <v>1</v>
      </c>
      <c r="E11" s="45" t="s">
        <v>29</v>
      </c>
      <c r="F11" s="113" t="s">
        <v>55</v>
      </c>
      <c r="G11" s="151"/>
      <c r="H11" s="74" t="s">
        <v>31</v>
      </c>
      <c r="I11" s="130"/>
      <c r="J11" s="120"/>
      <c r="K11" s="120"/>
      <c r="L11" s="120"/>
      <c r="M11" s="130"/>
      <c r="N11" s="130"/>
      <c r="O11" s="126"/>
      <c r="P11" s="46">
        <f t="shared" si="0"/>
        <v>700</v>
      </c>
      <c r="Q11" s="47">
        <v>700</v>
      </c>
      <c r="R11" s="144"/>
      <c r="S11" s="48">
        <f t="shared" si="3"/>
        <v>0</v>
      </c>
      <c r="T11" s="49" t="str">
        <f t="shared" si="4"/>
        <v xml:space="preserve"> </v>
      </c>
      <c r="U11" s="120"/>
      <c r="V11" s="120"/>
    </row>
    <row r="12" spans="2:22" ht="45.75" customHeight="1" x14ac:dyDescent="0.25">
      <c r="B12" s="43">
        <v>6</v>
      </c>
      <c r="C12" s="111" t="s">
        <v>57</v>
      </c>
      <c r="D12" s="44">
        <v>1</v>
      </c>
      <c r="E12" s="45" t="s">
        <v>29</v>
      </c>
      <c r="F12" s="113" t="s">
        <v>55</v>
      </c>
      <c r="G12" s="151"/>
      <c r="H12" s="74" t="s">
        <v>31</v>
      </c>
      <c r="I12" s="130"/>
      <c r="J12" s="120"/>
      <c r="K12" s="120"/>
      <c r="L12" s="120"/>
      <c r="M12" s="130"/>
      <c r="N12" s="130"/>
      <c r="O12" s="126"/>
      <c r="P12" s="46">
        <f t="shared" si="0"/>
        <v>700</v>
      </c>
      <c r="Q12" s="47">
        <v>700</v>
      </c>
      <c r="R12" s="144"/>
      <c r="S12" s="48">
        <f t="shared" si="3"/>
        <v>0</v>
      </c>
      <c r="T12" s="49" t="str">
        <f t="shared" si="4"/>
        <v xml:space="preserve"> </v>
      </c>
      <c r="U12" s="120"/>
      <c r="V12" s="120"/>
    </row>
    <row r="13" spans="2:22" ht="45.75" customHeight="1" thickBot="1" x14ac:dyDescent="0.3">
      <c r="B13" s="78">
        <v>7</v>
      </c>
      <c r="C13" s="86" t="s">
        <v>58</v>
      </c>
      <c r="D13" s="80">
        <v>1</v>
      </c>
      <c r="E13" s="81" t="s">
        <v>29</v>
      </c>
      <c r="F13" s="114" t="s">
        <v>55</v>
      </c>
      <c r="G13" s="152"/>
      <c r="H13" s="87" t="s">
        <v>31</v>
      </c>
      <c r="I13" s="130"/>
      <c r="J13" s="121"/>
      <c r="K13" s="121"/>
      <c r="L13" s="121"/>
      <c r="M13" s="130"/>
      <c r="N13" s="130"/>
      <c r="O13" s="126"/>
      <c r="P13" s="82">
        <f t="shared" si="0"/>
        <v>700</v>
      </c>
      <c r="Q13" s="83">
        <v>700</v>
      </c>
      <c r="R13" s="145"/>
      <c r="S13" s="84">
        <f t="shared" si="3"/>
        <v>0</v>
      </c>
      <c r="T13" s="85" t="str">
        <f t="shared" si="4"/>
        <v xml:space="preserve"> </v>
      </c>
      <c r="U13" s="120"/>
      <c r="V13" s="120"/>
    </row>
    <row r="14" spans="2:22" ht="45.75" customHeight="1" x14ac:dyDescent="0.25">
      <c r="B14" s="88">
        <v>8</v>
      </c>
      <c r="C14" s="89" t="s">
        <v>34</v>
      </c>
      <c r="D14" s="90">
        <v>1</v>
      </c>
      <c r="E14" s="92" t="s">
        <v>29</v>
      </c>
      <c r="F14" s="115" t="s">
        <v>59</v>
      </c>
      <c r="G14" s="153"/>
      <c r="H14" s="91" t="s">
        <v>31</v>
      </c>
      <c r="I14" s="122" t="s">
        <v>32</v>
      </c>
      <c r="J14" s="128" t="s">
        <v>31</v>
      </c>
      <c r="K14" s="122" t="s">
        <v>47</v>
      </c>
      <c r="L14" s="128"/>
      <c r="M14" s="122" t="s">
        <v>41</v>
      </c>
      <c r="N14" s="122" t="s">
        <v>42</v>
      </c>
      <c r="O14" s="125">
        <v>21</v>
      </c>
      <c r="P14" s="93">
        <f t="shared" si="0"/>
        <v>800</v>
      </c>
      <c r="Q14" s="94">
        <v>800</v>
      </c>
      <c r="R14" s="146"/>
      <c r="S14" s="95">
        <f t="shared" ref="S14:S18" si="5">D14*R14</f>
        <v>0</v>
      </c>
      <c r="T14" s="96" t="str">
        <f t="shared" ref="T14:T18" si="6">IF(ISNUMBER(R14), IF(R14&gt;Q14,"NEVYHOVUJE","VYHOVUJE")," ")</f>
        <v xml:space="preserve"> </v>
      </c>
      <c r="U14" s="128"/>
      <c r="V14" s="128" t="s">
        <v>10</v>
      </c>
    </row>
    <row r="15" spans="2:22" ht="45.75" customHeight="1" x14ac:dyDescent="0.25">
      <c r="B15" s="78">
        <v>9</v>
      </c>
      <c r="C15" s="79" t="s">
        <v>35</v>
      </c>
      <c r="D15" s="80">
        <v>1</v>
      </c>
      <c r="E15" s="81" t="s">
        <v>29</v>
      </c>
      <c r="F15" s="114" t="s">
        <v>60</v>
      </c>
      <c r="G15" s="152"/>
      <c r="H15" s="74" t="s">
        <v>31</v>
      </c>
      <c r="I15" s="123"/>
      <c r="J15" s="120"/>
      <c r="K15" s="120"/>
      <c r="L15" s="120"/>
      <c r="M15" s="123"/>
      <c r="N15" s="123"/>
      <c r="O15" s="126"/>
      <c r="P15" s="46">
        <f t="shared" si="0"/>
        <v>500</v>
      </c>
      <c r="Q15" s="83">
        <v>500</v>
      </c>
      <c r="R15" s="145"/>
      <c r="S15" s="48">
        <f t="shared" si="5"/>
        <v>0</v>
      </c>
      <c r="T15" s="49" t="str">
        <f t="shared" si="6"/>
        <v xml:space="preserve"> </v>
      </c>
      <c r="U15" s="120"/>
      <c r="V15" s="120"/>
    </row>
    <row r="16" spans="2:22" ht="45.75" customHeight="1" x14ac:dyDescent="0.25">
      <c r="B16" s="78">
        <v>10</v>
      </c>
      <c r="C16" s="79" t="s">
        <v>36</v>
      </c>
      <c r="D16" s="80">
        <v>1</v>
      </c>
      <c r="E16" s="81" t="s">
        <v>29</v>
      </c>
      <c r="F16" s="114" t="s">
        <v>60</v>
      </c>
      <c r="G16" s="152"/>
      <c r="H16" s="74" t="s">
        <v>31</v>
      </c>
      <c r="I16" s="123"/>
      <c r="J16" s="120"/>
      <c r="K16" s="120"/>
      <c r="L16" s="120"/>
      <c r="M16" s="123"/>
      <c r="N16" s="123"/>
      <c r="O16" s="126"/>
      <c r="P16" s="46">
        <f t="shared" si="0"/>
        <v>500</v>
      </c>
      <c r="Q16" s="83">
        <v>500</v>
      </c>
      <c r="R16" s="145"/>
      <c r="S16" s="48">
        <f t="shared" si="5"/>
        <v>0</v>
      </c>
      <c r="T16" s="49" t="str">
        <f t="shared" si="6"/>
        <v xml:space="preserve"> </v>
      </c>
      <c r="U16" s="120"/>
      <c r="V16" s="120"/>
    </row>
    <row r="17" spans="2:22" ht="45.75" customHeight="1" thickBot="1" x14ac:dyDescent="0.3">
      <c r="B17" s="50">
        <v>11</v>
      </c>
      <c r="C17" s="72" t="s">
        <v>37</v>
      </c>
      <c r="D17" s="51">
        <v>1</v>
      </c>
      <c r="E17" s="52" t="s">
        <v>29</v>
      </c>
      <c r="F17" s="116" t="s">
        <v>60</v>
      </c>
      <c r="G17" s="154"/>
      <c r="H17" s="97" t="s">
        <v>31</v>
      </c>
      <c r="I17" s="124"/>
      <c r="J17" s="121"/>
      <c r="K17" s="121"/>
      <c r="L17" s="121"/>
      <c r="M17" s="124"/>
      <c r="N17" s="124"/>
      <c r="O17" s="127"/>
      <c r="P17" s="53">
        <f t="shared" si="0"/>
        <v>500</v>
      </c>
      <c r="Q17" s="54">
        <v>500</v>
      </c>
      <c r="R17" s="147"/>
      <c r="S17" s="55">
        <f t="shared" si="5"/>
        <v>0</v>
      </c>
      <c r="T17" s="56" t="str">
        <f t="shared" si="6"/>
        <v xml:space="preserve"> </v>
      </c>
      <c r="U17" s="121"/>
      <c r="V17" s="121"/>
    </row>
    <row r="18" spans="2:22" ht="75" customHeight="1" thickBot="1" x14ac:dyDescent="0.3">
      <c r="B18" s="100">
        <v>12</v>
      </c>
      <c r="C18" s="104" t="s">
        <v>61</v>
      </c>
      <c r="D18" s="101">
        <v>1</v>
      </c>
      <c r="E18" s="102"/>
      <c r="F18" s="117" t="s">
        <v>54</v>
      </c>
      <c r="G18" s="155"/>
      <c r="H18" s="103" t="s">
        <v>31</v>
      </c>
      <c r="I18" s="104" t="s">
        <v>32</v>
      </c>
      <c r="J18" s="104" t="s">
        <v>30</v>
      </c>
      <c r="K18" s="102"/>
      <c r="L18" s="102"/>
      <c r="M18" s="104" t="s">
        <v>43</v>
      </c>
      <c r="N18" s="104" t="s">
        <v>44</v>
      </c>
      <c r="O18" s="105">
        <v>21</v>
      </c>
      <c r="P18" s="106">
        <f t="shared" si="0"/>
        <v>440</v>
      </c>
      <c r="Q18" s="107">
        <v>440</v>
      </c>
      <c r="R18" s="148"/>
      <c r="S18" s="108">
        <f t="shared" si="5"/>
        <v>0</v>
      </c>
      <c r="T18" s="109" t="str">
        <f t="shared" si="6"/>
        <v xml:space="preserve"> </v>
      </c>
      <c r="U18" s="102"/>
      <c r="V18" s="102" t="s">
        <v>15</v>
      </c>
    </row>
    <row r="19" spans="2:22" ht="64.5" customHeight="1" thickBot="1" x14ac:dyDescent="0.3">
      <c r="B19" s="66">
        <v>13</v>
      </c>
      <c r="C19" s="99" t="s">
        <v>63</v>
      </c>
      <c r="D19" s="67">
        <v>1</v>
      </c>
      <c r="E19" s="57" t="s">
        <v>29</v>
      </c>
      <c r="F19" s="118" t="s">
        <v>62</v>
      </c>
      <c r="G19" s="156"/>
      <c r="H19" s="98" t="s">
        <v>31</v>
      </c>
      <c r="I19" s="99" t="s">
        <v>32</v>
      </c>
      <c r="J19" s="99" t="s">
        <v>30</v>
      </c>
      <c r="K19" s="57"/>
      <c r="L19" s="57"/>
      <c r="M19" s="99" t="s">
        <v>45</v>
      </c>
      <c r="N19" s="99" t="s">
        <v>46</v>
      </c>
      <c r="O19" s="58">
        <v>21</v>
      </c>
      <c r="P19" s="68">
        <f t="shared" si="0"/>
        <v>1000</v>
      </c>
      <c r="Q19" s="69">
        <v>1000</v>
      </c>
      <c r="R19" s="149"/>
      <c r="S19" s="70">
        <f t="shared" si="3"/>
        <v>0</v>
      </c>
      <c r="T19" s="71" t="str">
        <f t="shared" si="4"/>
        <v xml:space="preserve"> </v>
      </c>
      <c r="U19" s="57"/>
      <c r="V19" s="57" t="s">
        <v>15</v>
      </c>
    </row>
    <row r="20" spans="2:22" ht="13.5" customHeight="1" thickTop="1" thickBot="1" x14ac:dyDescent="0.3">
      <c r="C20" s="5"/>
      <c r="D20" s="5"/>
      <c r="E20" s="5"/>
      <c r="F20" s="5"/>
      <c r="G20" s="5"/>
      <c r="H20" s="5"/>
      <c r="I20" s="5"/>
      <c r="J20" s="5"/>
      <c r="O20" s="5"/>
      <c r="P20" s="5"/>
      <c r="S20" s="42"/>
    </row>
    <row r="21" spans="2:22" ht="60.75" customHeight="1" thickTop="1" thickBot="1" x14ac:dyDescent="0.3">
      <c r="B21" s="138" t="s">
        <v>11</v>
      </c>
      <c r="C21" s="139"/>
      <c r="D21" s="139"/>
      <c r="E21" s="139"/>
      <c r="F21" s="139"/>
      <c r="G21" s="139"/>
      <c r="H21" s="76"/>
      <c r="I21" s="27"/>
      <c r="J21" s="27"/>
      <c r="K21" s="27"/>
      <c r="L21" s="28"/>
      <c r="M21" s="12"/>
      <c r="N21" s="12"/>
      <c r="O21" s="29"/>
      <c r="P21" s="29"/>
      <c r="Q21" s="30" t="s">
        <v>12</v>
      </c>
      <c r="R21" s="140" t="s">
        <v>13</v>
      </c>
      <c r="S21" s="141"/>
      <c r="T21" s="142"/>
      <c r="U21" s="22"/>
      <c r="V21" s="31"/>
    </row>
    <row r="22" spans="2:22" ht="33" customHeight="1" thickTop="1" thickBot="1" x14ac:dyDescent="0.3">
      <c r="B22" s="132" t="s">
        <v>14</v>
      </c>
      <c r="C22" s="132"/>
      <c r="D22" s="132"/>
      <c r="E22" s="132"/>
      <c r="F22" s="132"/>
      <c r="G22" s="132"/>
      <c r="H22" s="75"/>
      <c r="I22" s="32"/>
      <c r="L22" s="10"/>
      <c r="M22" s="10"/>
      <c r="N22" s="10"/>
      <c r="O22" s="33"/>
      <c r="P22" s="33"/>
      <c r="Q22" s="34">
        <f>SUM(P7:P19)</f>
        <v>12440</v>
      </c>
      <c r="R22" s="133">
        <f>SUM(S7:S19)</f>
        <v>0</v>
      </c>
      <c r="S22" s="134"/>
      <c r="T22" s="135"/>
    </row>
    <row r="23" spans="2:22" ht="14.25" customHeight="1" thickTop="1" x14ac:dyDescent="0.25">
      <c r="B23" s="38"/>
    </row>
    <row r="24" spans="2:22" ht="14.25" customHeight="1" x14ac:dyDescent="0.25">
      <c r="B24" s="39"/>
      <c r="C24" s="38"/>
    </row>
    <row r="25" spans="2:22" ht="14.25" customHeight="1" x14ac:dyDescent="0.25"/>
    <row r="26" spans="2:22" ht="14.25" customHeight="1" x14ac:dyDescent="0.25"/>
    <row r="27" spans="2:22" ht="14.25" customHeight="1" x14ac:dyDescent="0.25"/>
    <row r="28" spans="2:22" ht="14.25" customHeight="1" x14ac:dyDescent="0.25"/>
    <row r="29" spans="2:22" ht="14.25" customHeight="1" x14ac:dyDescent="0.25"/>
    <row r="30" spans="2:22" ht="14.25" customHeight="1" x14ac:dyDescent="0.25"/>
    <row r="31" spans="2:22" ht="14.25" customHeight="1" x14ac:dyDescent="0.25"/>
    <row r="32" spans="2:2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</sheetData>
  <sheetProtection algorithmName="SHA-512" hashValue="A8Ue/lMEIM6lPvSElZ1B3FfgWRUBZmnQ5ZD90HlYbAcbSWPp4rk1Il3WR76PoHW9MYSA1PCyFnhJy1Tgnc2xpw==" saltValue="m/kpGZ/dtjusMFC/nssuCw==" spinCount="100000" sheet="1" objects="1" scenarios="1"/>
  <mergeCells count="23">
    <mergeCell ref="N7:N13"/>
    <mergeCell ref="O7:O13"/>
    <mergeCell ref="B22:G22"/>
    <mergeCell ref="R22:T22"/>
    <mergeCell ref="B1:C1"/>
    <mergeCell ref="B21:G21"/>
    <mergeCell ref="R21:T21"/>
    <mergeCell ref="J7:J13"/>
    <mergeCell ref="I7:I13"/>
    <mergeCell ref="J14:J17"/>
    <mergeCell ref="I14:I17"/>
    <mergeCell ref="L7:L13"/>
    <mergeCell ref="K7:K13"/>
    <mergeCell ref="M14:M17"/>
    <mergeCell ref="N14:N17"/>
    <mergeCell ref="O14:O17"/>
    <mergeCell ref="K14:K17"/>
    <mergeCell ref="U14:U17"/>
    <mergeCell ref="V7:V13"/>
    <mergeCell ref="V14:V17"/>
    <mergeCell ref="L14:L17"/>
    <mergeCell ref="U7:U13"/>
    <mergeCell ref="M7:M13"/>
  </mergeCells>
  <phoneticPr fontId="20" type="noConversion"/>
  <conditionalFormatting sqref="B7:B19 D7:D19">
    <cfRule type="containsBlanks" dxfId="9" priority="55">
      <formula>LEN(TRIM(B7))=0</formula>
    </cfRule>
  </conditionalFormatting>
  <conditionalFormatting sqref="B7:B19">
    <cfRule type="cellIs" dxfId="8" priority="50" operator="greaterThanOrEqual">
      <formula>1</formula>
    </cfRule>
  </conditionalFormatting>
  <conditionalFormatting sqref="T7:T19">
    <cfRule type="cellIs" dxfId="7" priority="47" operator="equal">
      <formula>"VYHOVUJE"</formula>
    </cfRule>
  </conditionalFormatting>
  <conditionalFormatting sqref="T7:T19">
    <cfRule type="cellIs" dxfId="6" priority="46" operator="equal">
      <formula>"NEVYHOVUJE"</formula>
    </cfRule>
  </conditionalFormatting>
  <conditionalFormatting sqref="G7:G19 R7:R19">
    <cfRule type="containsBlanks" dxfId="5" priority="27">
      <formula>LEN(TRIM(G7))=0</formula>
    </cfRule>
  </conditionalFormatting>
  <conditionalFormatting sqref="G7:G19 R7:R19">
    <cfRule type="notContainsBlanks" dxfId="4" priority="25">
      <formula>LEN(TRIM(G7))&gt;0</formula>
    </cfRule>
  </conditionalFormatting>
  <conditionalFormatting sqref="G7:G19 R7:R19">
    <cfRule type="notContainsBlanks" dxfId="3" priority="24">
      <formula>LEN(TRIM(G7))&gt;0</formula>
    </cfRule>
  </conditionalFormatting>
  <conditionalFormatting sqref="G7:G19">
    <cfRule type="notContainsBlanks" dxfId="2" priority="23">
      <formula>LEN(TRIM(G7))&gt;0</formula>
    </cfRule>
  </conditionalFormatting>
  <conditionalFormatting sqref="H7:H19">
    <cfRule type="containsBlanks" dxfId="1" priority="1">
      <formula>LEN(TRIM(H7))=0</formula>
    </cfRule>
  </conditionalFormatting>
  <conditionalFormatting sqref="H7:H19">
    <cfRule type="notContainsBlanks" dxfId="0" priority="2">
      <formula>LEN(TRIM(H7))&gt;0</formula>
    </cfRule>
  </conditionalFormatting>
  <dataValidations count="2">
    <dataValidation type="list" showInputMessage="1" showErrorMessage="1" sqref="E7:E19" xr:uid="{00000000-0002-0000-0000-000000000000}">
      <formula1>"ks,bal,sada,"</formula1>
    </dataValidation>
    <dataValidation type="list" showInputMessage="1" showErrorMessage="1" sqref="J7 H7:H19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2022-03-04T11:20:03Z</cp:lastPrinted>
  <dcterms:created xsi:type="dcterms:W3CDTF">2014-03-05T12:43:32Z</dcterms:created>
  <dcterms:modified xsi:type="dcterms:W3CDTF">2022-03-30T07:02:06Z</dcterms:modified>
</cp:coreProperties>
</file>