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D:\O\AV\008\1 výzva\"/>
    </mc:Choice>
  </mc:AlternateContent>
  <xr:revisionPtr revIDLastSave="0" documentId="13_ncr:1_{FF743521-3A5E-4FD4-B6DF-E13BB458444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VT" sheetId="1" r:id="rId1"/>
  </sheets>
  <definedNames>
    <definedName name="_xlnm.Print_Area" localSheetId="0">AVT!$B$1:$U$13</definedName>
  </definedNames>
  <calcPr calcId="191029"/>
</workbook>
</file>

<file path=xl/calcChain.xml><?xml version="1.0" encoding="utf-8"?>
<calcChain xmlns="http://schemas.openxmlformats.org/spreadsheetml/2006/main">
  <c r="S8" i="1" l="1"/>
  <c r="R7" i="1"/>
  <c r="P12" i="1"/>
  <c r="R9" i="1"/>
  <c r="S9" i="1"/>
  <c r="O9" i="1"/>
  <c r="R8" i="1"/>
  <c r="O8" i="1"/>
  <c r="O7" i="1"/>
  <c r="Q12" i="1" l="1"/>
  <c r="S7" i="1"/>
</calcChain>
</file>

<file path=xl/sharedStrings.xml><?xml version="1.0" encoding="utf-8"?>
<sst xmlns="http://schemas.openxmlformats.org/spreadsheetml/2006/main" count="55" uniqueCount="46">
  <si>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</si>
  <si>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</si>
  <si>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</si>
  <si>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</si>
  <si>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</si>
  <si>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</si>
  <si>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</si>
  <si>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</si>
  <si>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</si>
  <si>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</si>
  <si>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</si>
  <si>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</si>
  <si>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30237240-3 - Webová kamera</t>
  </si>
  <si>
    <t>32342200-4 - Sluchátka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</si>
  <si>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</si>
  <si>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</si>
  <si>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</si>
  <si>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</si>
  <si>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</si>
  <si>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</si>
  <si>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</si>
  <si>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</si>
  <si>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</si>
  <si>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</si>
  <si>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</si>
  <si>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</si>
  <si>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</si>
  <si>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</si>
  <si>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</si>
  <si>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</si>
  <si>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</si>
  <si>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Příloha č. 2 Kupní smlouvy - technická specifikace
Audiovizuální technika (II.) 008 - 2022</t>
  </si>
  <si>
    <t>Sluchátka s mikrofonem</t>
  </si>
  <si>
    <t>Webová kamera</t>
  </si>
  <si>
    <t>Rozlišení videa minimálně Full HD (1920 × 1080 px).
Úhel záběru maximálně 80°.
Minimálně jeden vestavěný mikrofón.</t>
  </si>
  <si>
    <t>Jana Lukášová, 
Tel.: 37763 1351</t>
  </si>
  <si>
    <t>Univerzitní 20,  
301 00 Plzeň,
Útvar prorektora pro studijní a pedagogickou činnost - Informační a poradenské centrum,
místnost UI 213</t>
  </si>
  <si>
    <t>Oboustranná drátová náhlavní sluchátka s mikrofonem potlačující hluk.
Koženkové náušníky.
Konektor 3,5 mm TRRS.
Frekvenční rozsah sluchátek 20 - 20000 Hz.
Zatížitelnost maximálně 115 dB SPL.
Frekvenční rozsah mikrofonu 100 - 10000 Hz.
Mikrofon s potlačením okolního hluku.
Hmotnost maximálně 100 g.
Pouzdro na uskladnění a přenášení.</t>
  </si>
  <si>
    <t>Webkamera k PC USB</t>
  </si>
  <si>
    <t>ANO</t>
  </si>
  <si>
    <t>Samostatná faktura</t>
  </si>
  <si>
    <t>Projekt č. 337 - Virtuální modely pro optimalizaci výuky v lékařství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</si>
  <si>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</si>
  <si>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Mgr. Gabriela Straková,
Tel.: 37763 4823</t>
  </si>
  <si>
    <t>Teslova 5b, 
301 00 Plzeň,
Nové technologie – výzkumné centrum - Biomechanické modely lidského těla,
místnost TC 231</t>
  </si>
  <si>
    <t>Rozlišení: min. HD 720p / 30 fps.
Diagonální zorný úhel: mIn. 55°.
Automatická korekce osvětlení.
Mikrofon(y) s potlačením šumu: min. 1 všesměrový mikrofon.
Připojení: USB-A s technologií plug-and-play.
Délka kabelu: 1,5 m.
Uchycení: možnost umístění na laptop/displej stolního počítače.
Kompatibilita: Windows 8 nebo novější, macOS 10.10 nebo novější, Chrome 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</si>
</sst>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8" fillId="0" borderId="0"/>
  </cellStyleXfs>
  <cellXfs count="107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5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3" fontId="0" fillId="2" borderId="10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 indent="1"/>
    </xf>
    <xf numFmtId="164" fontId="10" fillId="3" borderId="11" xfId="0" applyNumberFormat="1" applyFont="1" applyFill="1" applyBorder="1" applyAlignment="1">
      <alignment horizontal="right" vertical="center" indent="1"/>
    </xf>
    <xf numFmtId="165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16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10" fillId="3" borderId="13" xfId="0" applyNumberFormat="1" applyFon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5" fillId="3" borderId="8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indent="1"/>
    </xf>
    <xf numFmtId="164" fontId="10" fillId="3" borderId="8" xfId="0" applyNumberFormat="1" applyFont="1" applyFill="1" applyBorder="1" applyAlignment="1">
      <alignment horizontal="right" vertical="center" indent="1"/>
    </xf>
    <xf numFmtId="165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0" fontId="0" fillId="0" borderId="0" xfId="0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15" fillId="3" borderId="9" xfId="0" applyNumberFormat="1" applyFont="1" applyFill="1" applyBorder="1" applyAlignment="1">
      <alignment horizontal="center" vertical="center" wrapText="1"/>
    </xf>
    <xf numFmtId="0" fontId="15" fillId="3" borderId="14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  <protection locked="0"/>
    </xf>
    <xf numFmtId="0" fontId="16" fillId="4" borderId="13" xfId="0" applyFont="1" applyFill="1" applyBorder="1" applyAlignment="1" applyProtection="1">
      <alignment horizontal="center" vertical="center" wrapText="1"/>
      <protection locked="0"/>
    </xf>
    <xf numFmtId="0" fontId="16" fillId="4" borderId="8" xfId="0" applyFont="1" applyFill="1" applyBorder="1" applyAlignment="1" applyProtection="1">
      <alignment horizontal="center" vertical="center" wrapText="1"/>
      <protection locked="0"/>
    </xf>
    <xf numFmtId="164" fontId="16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8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9"/>
  <sheetViews>
    <sheetView tabSelected="1" zoomScale="62" zoomScaleNormal="62" workbookViewId="0">
      <selection activeCell="I7" sqref="I7:I8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77" style="1" customWidth="1"/>
    <col min="7" max="7" width="27.85546875" style="1" customWidth="1"/>
    <col min="8" max="8" width="21.140625" style="1" customWidth="1"/>
    <col min="9" max="9" width="21.42578125" style="1" customWidth="1"/>
    <col min="10" max="10" width="16.5703125" style="1" customWidth="1"/>
    <col min="11" max="11" width="37" style="5" customWidth="1"/>
    <col min="12" max="12" width="31.7109375" style="5" customWidth="1"/>
    <col min="13" max="13" width="37.85546875" style="1" customWidth="1"/>
    <col min="14" max="14" width="28" style="1" customWidth="1"/>
    <col min="15" max="15" width="17.7109375" style="1" hidden="1" customWidth="1"/>
    <col min="16" max="16" width="21.5703125" style="5" customWidth="1"/>
    <col min="17" max="17" width="23.28515625" style="5" customWidth="1"/>
    <col min="18" max="18" width="20.7109375" style="5" bestFit="1" customWidth="1"/>
    <col min="19" max="19" width="19.7109375" style="5" bestFit="1" customWidth="1"/>
    <col min="20" max="20" width="11.5703125" style="5" hidden="1" customWidth="1"/>
    <col min="21" max="21" width="34.5703125" style="4" customWidth="1"/>
    <col min="22" max="16384" width="9.140625" style="5"/>
  </cols>
  <sheetData>
    <row r="1" spans="1:21" ht="42.6" customHeight="1" x14ac:dyDescent="0.25">
      <c r="B1" s="78" t="s">
        <v>31</v>
      </c>
      <c r="C1" s="79"/>
      <c r="D1" s="79"/>
    </row>
    <row r="2" spans="1:21" ht="18.75" x14ac:dyDescent="0.25">
      <c r="C2" s="5"/>
      <c r="D2" s="12"/>
      <c r="E2" s="6"/>
      <c r="F2" s="7"/>
      <c r="G2" s="7"/>
      <c r="H2" s="7"/>
      <c r="I2" s="5"/>
      <c r="J2" s="8"/>
      <c r="M2" s="36"/>
      <c r="N2" s="7"/>
      <c r="O2" s="7"/>
      <c r="P2" s="7"/>
      <c r="Q2" s="7"/>
      <c r="S2" s="9"/>
      <c r="T2" s="10"/>
      <c r="U2" s="11"/>
    </row>
    <row r="3" spans="1:21" ht="18" customHeight="1" x14ac:dyDescent="0.25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L3" s="9"/>
      <c r="M3" s="35"/>
      <c r="N3" s="35"/>
      <c r="O3" s="35"/>
      <c r="P3" s="35"/>
      <c r="Q3" s="35"/>
      <c r="S3" s="9"/>
    </row>
    <row r="4" spans="1:2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</row>
    <row r="5" spans="1:21" ht="34.5" customHeight="1" thickBot="1" x14ac:dyDescent="0.3">
      <c r="B5" s="18"/>
      <c r="C5" s="19"/>
      <c r="D5" s="20"/>
      <c r="E5" s="20"/>
      <c r="F5" s="7"/>
      <c r="G5" s="41" t="s">
        <v>2</v>
      </c>
      <c r="H5" s="41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ht="67.150000000000006" customHeight="1" thickTop="1" thickBot="1" x14ac:dyDescent="0.3">
      <c r="B6" s="23" t="s">
        <v>3</v>
      </c>
      <c r="C6" s="24" t="s">
        <v>14</v>
      </c>
      <c r="D6" s="24" t="s">
        <v>4</v>
      </c>
      <c r="E6" s="24" t="s">
        <v>15</v>
      </c>
      <c r="F6" s="24" t="s">
        <v>16</v>
      </c>
      <c r="G6" s="40" t="s">
        <v>5</v>
      </c>
      <c r="H6" s="42" t="s">
        <v>30</v>
      </c>
      <c r="I6" s="34" t="s">
        <v>17</v>
      </c>
      <c r="J6" s="34" t="s">
        <v>18</v>
      </c>
      <c r="K6" s="24" t="s">
        <v>42</v>
      </c>
      <c r="L6" s="38" t="s">
        <v>19</v>
      </c>
      <c r="M6" s="34" t="s">
        <v>20</v>
      </c>
      <c r="N6" s="24" t="s">
        <v>28</v>
      </c>
      <c r="O6" s="34" t="s">
        <v>21</v>
      </c>
      <c r="P6" s="24" t="s">
        <v>6</v>
      </c>
      <c r="Q6" s="25" t="s">
        <v>7</v>
      </c>
      <c r="R6" s="77" t="s">
        <v>8</v>
      </c>
      <c r="S6" s="77" t="s">
        <v>9</v>
      </c>
      <c r="T6" s="34" t="s">
        <v>22</v>
      </c>
      <c r="U6" s="34" t="s">
        <v>23</v>
      </c>
    </row>
    <row r="7" spans="1:21" ht="174" customHeight="1" thickTop="1" x14ac:dyDescent="0.25">
      <c r="A7" s="26"/>
      <c r="B7" s="43">
        <v>1</v>
      </c>
      <c r="C7" s="51" t="s">
        <v>32</v>
      </c>
      <c r="D7" s="45">
        <v>5</v>
      </c>
      <c r="E7" s="44" t="s">
        <v>24</v>
      </c>
      <c r="F7" s="52" t="s">
        <v>37</v>
      </c>
      <c r="G7" s="101"/>
      <c r="H7" s="46" t="s">
        <v>29</v>
      </c>
      <c r="I7" s="88" t="s">
        <v>40</v>
      </c>
      <c r="J7" s="90" t="s">
        <v>29</v>
      </c>
      <c r="K7" s="92"/>
      <c r="L7" s="94" t="s">
        <v>35</v>
      </c>
      <c r="M7" s="94" t="s">
        <v>36</v>
      </c>
      <c r="N7" s="97">
        <v>14</v>
      </c>
      <c r="O7" s="47">
        <f>D7*P7</f>
        <v>6500</v>
      </c>
      <c r="P7" s="48">
        <v>1300</v>
      </c>
      <c r="Q7" s="104"/>
      <c r="R7" s="49">
        <f>D7*Q7</f>
        <v>0</v>
      </c>
      <c r="S7" s="50" t="str">
        <f t="shared" ref="S7" si="0">IF(ISNUMBER(Q7), IF(Q7&gt;P7,"NEVYHOVUJE","VYHOVUJE")," ")</f>
        <v xml:space="preserve"> </v>
      </c>
      <c r="T7" s="99"/>
      <c r="U7" s="44" t="s">
        <v>13</v>
      </c>
    </row>
    <row r="8" spans="1:21" ht="112.5" customHeight="1" thickBot="1" x14ac:dyDescent="0.3">
      <c r="A8" s="26"/>
      <c r="B8" s="53">
        <v>2</v>
      </c>
      <c r="C8" s="54" t="s">
        <v>33</v>
      </c>
      <c r="D8" s="55">
        <v>2</v>
      </c>
      <c r="E8" s="56" t="s">
        <v>24</v>
      </c>
      <c r="F8" s="57" t="s">
        <v>34</v>
      </c>
      <c r="G8" s="102"/>
      <c r="H8" s="58" t="s">
        <v>29</v>
      </c>
      <c r="I8" s="89"/>
      <c r="J8" s="91"/>
      <c r="K8" s="93"/>
      <c r="L8" s="89"/>
      <c r="M8" s="89"/>
      <c r="N8" s="98"/>
      <c r="O8" s="59">
        <f>D8*P8</f>
        <v>1400</v>
      </c>
      <c r="P8" s="60">
        <v>700</v>
      </c>
      <c r="Q8" s="105"/>
      <c r="R8" s="61">
        <f>D8*Q8</f>
        <v>0</v>
      </c>
      <c r="S8" s="62" t="str">
        <f t="shared" ref="S8" si="1">IF(ISNUMBER(Q8), IF(Q8&gt;P8,"NEVYHOVUJE","VYHOVUJE")," ")</f>
        <v xml:space="preserve"> </v>
      </c>
      <c r="T8" s="100"/>
      <c r="U8" s="56" t="s">
        <v>12</v>
      </c>
    </row>
    <row r="9" spans="1:21" ht="171" customHeight="1" thickBot="1" x14ac:dyDescent="0.3">
      <c r="A9" s="26"/>
      <c r="B9" s="63">
        <v>3</v>
      </c>
      <c r="C9" s="64" t="s">
        <v>38</v>
      </c>
      <c r="D9" s="65">
        <v>2</v>
      </c>
      <c r="E9" s="66" t="s">
        <v>24</v>
      </c>
      <c r="F9" s="75" t="s">
        <v>45</v>
      </c>
      <c r="G9" s="103"/>
      <c r="H9" s="67" t="s">
        <v>29</v>
      </c>
      <c r="I9" s="68" t="s">
        <v>40</v>
      </c>
      <c r="J9" s="68" t="s">
        <v>39</v>
      </c>
      <c r="K9" s="69" t="s">
        <v>41</v>
      </c>
      <c r="L9" s="68" t="s">
        <v>43</v>
      </c>
      <c r="M9" s="68" t="s">
        <v>44</v>
      </c>
      <c r="N9" s="70">
        <v>14</v>
      </c>
      <c r="O9" s="71">
        <f>D9*P9</f>
        <v>1000</v>
      </c>
      <c r="P9" s="72">
        <v>500</v>
      </c>
      <c r="Q9" s="106"/>
      <c r="R9" s="73">
        <f>D9*Q9</f>
        <v>0</v>
      </c>
      <c r="S9" s="74" t="str">
        <f t="shared" ref="S9" si="2">IF(ISNUMBER(Q9), IF(Q9&gt;P9,"NEVYHOVUJE","VYHOVUJE")," ")</f>
        <v xml:space="preserve"> </v>
      </c>
      <c r="T9" s="66"/>
      <c r="U9" s="66" t="s">
        <v>12</v>
      </c>
    </row>
    <row r="10" spans="1:21" ht="13.5" customHeight="1" thickTop="1" thickBot="1" x14ac:dyDescent="0.3">
      <c r="C10" s="5"/>
      <c r="D10" s="5"/>
      <c r="E10" s="5"/>
      <c r="F10" s="5"/>
      <c r="G10" s="5"/>
      <c r="H10" s="5"/>
      <c r="I10" s="5"/>
      <c r="J10" s="5"/>
      <c r="M10" s="5"/>
      <c r="N10" s="5"/>
      <c r="O10" s="5"/>
      <c r="R10" s="39"/>
    </row>
    <row r="11" spans="1:21" ht="49.5" customHeight="1" thickTop="1" thickBot="1" x14ac:dyDescent="0.3">
      <c r="B11" s="80" t="s">
        <v>27</v>
      </c>
      <c r="C11" s="81"/>
      <c r="D11" s="81"/>
      <c r="E11" s="81"/>
      <c r="F11" s="81"/>
      <c r="G11" s="81"/>
      <c r="H11" s="76"/>
      <c r="I11" s="27"/>
      <c r="J11" s="27"/>
      <c r="K11" s="27"/>
      <c r="L11" s="8"/>
      <c r="M11" s="8"/>
      <c r="N11" s="28"/>
      <c r="O11" s="28"/>
      <c r="P11" s="29" t="s">
        <v>10</v>
      </c>
      <c r="Q11" s="82" t="s">
        <v>11</v>
      </c>
      <c r="R11" s="83"/>
      <c r="S11" s="84"/>
      <c r="T11" s="22"/>
      <c r="U11" s="30"/>
    </row>
    <row r="12" spans="1:21" ht="53.25" customHeight="1" thickTop="1" thickBot="1" x14ac:dyDescent="0.3">
      <c r="B12" s="96" t="s">
        <v>25</v>
      </c>
      <c r="C12" s="96"/>
      <c r="D12" s="96"/>
      <c r="E12" s="96"/>
      <c r="F12" s="96"/>
      <c r="G12" s="96"/>
      <c r="H12" s="96"/>
      <c r="I12" s="31"/>
      <c r="L12" s="12"/>
      <c r="M12" s="12"/>
      <c r="N12" s="32"/>
      <c r="O12" s="32"/>
      <c r="P12" s="33">
        <f>SUM(O7:O9)</f>
        <v>8900</v>
      </c>
      <c r="Q12" s="85">
        <f>SUM(R7:R9)</f>
        <v>0</v>
      </c>
      <c r="R12" s="86"/>
      <c r="S12" s="87"/>
    </row>
    <row r="13" spans="1:21" ht="15.75" thickTop="1" x14ac:dyDescent="0.25">
      <c r="B13" s="95" t="s">
        <v>26</v>
      </c>
      <c r="C13" s="95"/>
      <c r="D13" s="95"/>
      <c r="E13" s="95"/>
      <c r="F13" s="95"/>
    </row>
    <row r="14" spans="1:21" ht="14.25" customHeight="1" x14ac:dyDescent="0.25"/>
    <row r="15" spans="1:21" ht="14.25" customHeight="1" x14ac:dyDescent="0.25"/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</sheetData>
  <sheetProtection algorithmName="SHA-512" hashValue="lg5pNPrSmpx/4jaJGLHUOrH4EqasVCzQSgzjiVQSwSc5T7noBIpndZ6ZUg7qlFmaRIznpvJoMnZiFfztzh4zeA==" saltValue="X+tRFaeFmhk6TbGWZdZcMA==" spinCount="100000" sheet="1" objects="1" scenarios="1"/>
  <mergeCells count="13">
    <mergeCell ref="B13:F13"/>
    <mergeCell ref="B12:H12"/>
    <mergeCell ref="M7:M8"/>
    <mergeCell ref="N7:N8"/>
    <mergeCell ref="T7:T8"/>
    <mergeCell ref="B1:D1"/>
    <mergeCell ref="B11:G11"/>
    <mergeCell ref="Q11:S11"/>
    <mergeCell ref="Q12:S12"/>
    <mergeCell ref="I7:I8"/>
    <mergeCell ref="J7:J8"/>
    <mergeCell ref="K7:K8"/>
    <mergeCell ref="L7:L8"/>
  </mergeCells>
  <conditionalFormatting sqref="S7:S9">
    <cfRule type="cellIs" dxfId="6" priority="64" operator="equal">
      <formula>"VYHOVUJE"</formula>
    </cfRule>
  </conditionalFormatting>
  <conditionalFormatting sqref="S7:S9">
    <cfRule type="cellIs" dxfId="5" priority="63" operator="equal">
      <formula>"NEVYHOVUJE"</formula>
    </cfRule>
  </conditionalFormatting>
  <conditionalFormatting sqref="Q7:Q9 G7:H9">
    <cfRule type="containsBlanks" dxfId="4" priority="44">
      <formula>LEN(TRIM(G7))=0</formula>
    </cfRule>
  </conditionalFormatting>
  <conditionalFormatting sqref="G7:H9 Q7:Q9">
    <cfRule type="notContainsBlanks" dxfId="3" priority="42">
      <formula>LEN(TRIM(G7))&gt;0</formula>
    </cfRule>
  </conditionalFormatting>
  <conditionalFormatting sqref="G7:H9 Q7:Q9">
    <cfRule type="notContainsBlanks" dxfId="2" priority="41">
      <formula>LEN(TRIM(G7))&gt;0</formula>
    </cfRule>
  </conditionalFormatting>
  <conditionalFormatting sqref="G7:H9">
    <cfRule type="notContainsBlanks" dxfId="1" priority="40">
      <formula>LEN(TRIM(G7))&gt;0</formula>
    </cfRule>
  </conditionalFormatting>
  <conditionalFormatting sqref="D7:D9">
    <cfRule type="containsBlanks" dxfId="0" priority="1">
      <formula>LEN(TRIM(D7))=0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:E9" xr:uid="{FEE879A1-3785-4154-A7E4-C2775DBC6DD4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U7:U9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2022-03-18T06:02:06Z</cp:lastPrinted>
  <dcterms:created xsi:type="dcterms:W3CDTF">2014-03-05T12:43:32Z</dcterms:created>
  <dcterms:modified xsi:type="dcterms:W3CDTF">2022-03-22T10:26:47Z</dcterms:modified>
</cp:coreProperties>
</file>