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45"/>
  </bookViews>
  <sheets>
    <sheet name="PP" sheetId="1" r:id="rId1"/>
  </sheets>
  <definedNames>
    <definedName name="_xlnm._FilterDatabase" localSheetId="0" hidden="1">PP!$B$6:$T$11</definedName>
    <definedName name="_xlnm.Print_Area" localSheetId="0">PP!$A$1:$U$15</definedName>
  </definedNames>
  <calcPr calcId="145621"/>
</workbook>
</file>

<file path=xl/calcChain.xml><?xml version="1.0" encoding="utf-8"?>
<calcChain xmlns="http://schemas.openxmlformats.org/spreadsheetml/2006/main">
  <c r="K9" i="1" l="1"/>
  <c r="L10" i="1"/>
  <c r="K11" i="1"/>
  <c r="H11" i="1"/>
  <c r="H10" i="1"/>
  <c r="H9" i="1"/>
  <c r="H8" i="1"/>
  <c r="H7" i="1"/>
  <c r="K8" i="1"/>
  <c r="K7" i="1"/>
  <c r="L11" i="1"/>
  <c r="L8" i="1"/>
  <c r="L7" i="1"/>
  <c r="L9" i="1" l="1"/>
  <c r="K10" i="1"/>
  <c r="J14" i="1" s="1"/>
  <c r="I14" i="1"/>
</calcChain>
</file>

<file path=xl/sharedStrings.xml><?xml version="1.0" encoding="utf-8"?>
<sst xmlns="http://schemas.openxmlformats.org/spreadsheetml/2006/main" count="58" uniqueCount="44">
  <si>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</si>
  <si>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</si>
  <si>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</si>
  <si>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</si>
  <si>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</si>
  <si>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</si>
  <si>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</si>
  <si>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</si>
  <si>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</si>
  <si>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</si>
  <si>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</si>
  <si>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</si>
  <si>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</si>
  <si>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</si>
  <si>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</si>
  <si>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</si>
  <si>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</si>
  <si>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</si>
  <si>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</si>
  <si>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</si>
  <si>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</si>
  <si>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CPV - výběr
propagační předměty</t>
  </si>
  <si>
    <t>ks</t>
  </si>
  <si>
    <t>Společná faktura</t>
  </si>
  <si>
    <t>Ilustrační obrázek</t>
  </si>
  <si>
    <t>Sklad: 
Ilona Skalová,
Tel.: 37763 1333,
či
Vnější vztahy: 
Hana Kalašová, 
Tel.: 37763 1071,
725 870 136</t>
  </si>
  <si>
    <t>Hana Kalašová,
Tel.: 37763 1071,
725 870 136</t>
  </si>
  <si>
    <r>
      <t xml:space="preserve">Univerzitní 22, 
301 00 Plzeň,
Fakulta strojní,
Provoz a služby - Centrální sklad ZČU,
místnost UU 010
</t>
    </r>
    <r>
      <rPr>
        <b/>
        <sz val="11"/>
        <color theme="1"/>
        <rFont val="Calibri"/>
        <family val="2"/>
        <charset val="238"/>
        <scheme val="minor"/>
      </rPr>
      <t xml:space="preserve">Dodání ve všední dny
od 8:00 do 14:00 hod </t>
    </r>
  </si>
  <si>
    <t>Příloha č. 2 Kupní smlouvy - technická specifikace
Propagační předměty (II.) 003 - 2022</t>
  </si>
  <si>
    <t>Bavlněná recyklovaná taška v ČJ</t>
  </si>
  <si>
    <t>Bavlněná recyklovaná taška v AJ</t>
  </si>
  <si>
    <t>Skládací nákupní taška modrá</t>
  </si>
  <si>
    <t>Skládací taška z netkané textilie</t>
  </si>
  <si>
    <t>Modrá taška z recyklovaného papíru</t>
  </si>
  <si>
    <r>
      <t xml:space="preserve">Nákupní  taška s dlouhými uchy.
Materiál: recyklovaná bavlna.
Gramáž: 140 g/m2.
Rozměry: 37 x 40 cm (+/- 1,5 cm).
</t>
    </r>
    <r>
      <rPr>
        <b/>
        <sz val="11"/>
        <color theme="1"/>
        <rFont val="Calibri"/>
        <family val="2"/>
        <charset val="238"/>
        <scheme val="minor"/>
      </rPr>
      <t>Potisk: Stálobarevný</t>
    </r>
    <r>
      <rPr>
        <sz val="11"/>
        <color theme="1"/>
        <rFont val="Calibri"/>
        <family val="2"/>
        <charset val="238"/>
        <scheme val="minor"/>
      </rPr>
      <t xml:space="preserve"> jednostranný potisk bílou barvou na ploše 300 x 300 cm </t>
    </r>
    <r>
      <rPr>
        <b/>
        <sz val="11"/>
        <color theme="1"/>
        <rFont val="Calibri"/>
        <family val="2"/>
        <charset val="238"/>
        <scheme val="minor"/>
      </rPr>
      <t>v českém jazyce</t>
    </r>
    <r>
      <rPr>
        <sz val="11"/>
        <color theme="1"/>
        <rFont val="Calibri"/>
        <family val="2"/>
        <charset val="238"/>
        <scheme val="minor"/>
      </rPr>
      <t>.
Potisk dle přiloženého ilustrativního obrázku.
Tisková data (na míru) zašle objednatel až vítěznému dodavateli.</t>
    </r>
  </si>
  <si>
    <r>
      <t xml:space="preserve">Nákupní  taška s dlouhými uchy.
Materiál: recyklovaná bavlna.
Gramáž: 140 g/m2.
Rozměry: 37x40 cm (+/- 1,5 cm).
</t>
    </r>
    <r>
      <rPr>
        <b/>
        <sz val="11"/>
        <color theme="1"/>
        <rFont val="Calibri"/>
        <family val="2"/>
        <charset val="238"/>
        <scheme val="minor"/>
      </rPr>
      <t>Potisk: Stálobarevný</t>
    </r>
    <r>
      <rPr>
        <sz val="11"/>
        <color theme="1"/>
        <rFont val="Calibri"/>
        <family val="2"/>
        <charset val="238"/>
        <scheme val="minor"/>
      </rPr>
      <t xml:space="preserve"> jednostranný potisk bílou barvou na ploše 300 x 300 cm </t>
    </r>
    <r>
      <rPr>
        <b/>
        <sz val="11"/>
        <color theme="1"/>
        <rFont val="Calibri"/>
        <family val="2"/>
        <charset val="238"/>
        <scheme val="minor"/>
      </rPr>
      <t>v anglickém jazyce</t>
    </r>
    <r>
      <rPr>
        <sz val="11"/>
        <color theme="1"/>
        <rFont val="Calibri"/>
        <family val="2"/>
        <charset val="238"/>
        <scheme val="minor"/>
      </rPr>
      <t>.
Potisk dle přiloženého ilustrativního obrázku.
Tisková data (na míru) zašle objednatel až vítěznému dodavateli.</t>
    </r>
  </si>
  <si>
    <r>
      <t xml:space="preserve">Skládací polyesterová nákupní taška.
Rozměry:  48,5 x 42 cm (+/- 1 cm). 
Hmotnost min. 30 g.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sítotisk bílá barva min. 4,5 cm na výšku, LOGO S LOGOTYPEM ZČU, umístění vlevo dole. </t>
    </r>
    <r>
      <rPr>
        <sz val="11"/>
        <color theme="1"/>
        <rFont val="Calibri"/>
        <family val="2"/>
        <charset val="238"/>
        <scheme val="minor"/>
      </rPr>
      <t xml:space="preserve">
Logo s logotypem ZČU viz
</t>
    </r>
    <r>
      <rPr>
        <sz val="11"/>
        <color rgb="FFFF0000"/>
        <rFont val="Calibri"/>
        <family val="2"/>
        <charset val="238"/>
        <scheme val="minor"/>
      </rPr>
      <t>Příloha č. 3 Kupní smlouvy - Logo ZCU_PP (II.)-003-2022.zip</t>
    </r>
  </si>
  <si>
    <r>
      <t xml:space="preserve">Skládací nákupní taška z netkané textilie.
S rozšířeným dnem a bočními díly.
S boční kapsičkou na zip a druk.
Možnost složení do "kapsičky".
Gramáž: 80 g/m².
Rozměry: min. 45 x 40 x 20 cm.
Dlouhá ucha přes rameno o délce min. 65 cm.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ZČU s logotypem, délka min. 25 cm.
Barva potisku: světle šedá nebo stříbrná.
Logo s logotypem ZČU viz
</t>
    </r>
    <r>
      <rPr>
        <sz val="11"/>
        <color rgb="FFFF0000"/>
        <rFont val="Calibri"/>
        <family val="2"/>
        <charset val="238"/>
        <scheme val="minor"/>
      </rPr>
      <t>Příloha č. 3 Kupní smlouvy - Logo ZCU_PP (II.)-003-2022.zip</t>
    </r>
  </si>
  <si>
    <r>
      <t xml:space="preserve">Papírová taška ze sulfátového papíru, s celoplošným modrým potiskem.
Kroucená ucha v modré barvě.
Rozměry na formát A4 - min. 22 x 10 x 31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logo ZČU s logotypem v bílé barvě, min. o velikosti 3 x 6 cm.</t>
    </r>
    <r>
      <rPr>
        <sz val="11"/>
        <color theme="1"/>
        <rFont val="Calibri"/>
        <family val="2"/>
        <charset val="238"/>
        <scheme val="minor"/>
      </rPr>
      <t xml:space="preserve">
Logo s logotypem ZČU viz
</t>
    </r>
    <r>
      <rPr>
        <sz val="11"/>
        <color rgb="FFFF0000"/>
        <rFont val="Calibri"/>
        <family val="2"/>
        <charset val="238"/>
        <scheme val="minor"/>
      </rPr>
      <t>Příloha č. 3 Kupní smlouvy - Logo ZCU_PP (II.)-003-2022.zip</t>
    </r>
  </si>
  <si>
    <t>Požadavek zadavatele: 
do sloupce označeného textem:</t>
  </si>
  <si>
    <t>Dodavatel doplní do jednotlivých prázdných žlutě podbarvených buněk požadované údaje, tj. jednotkové ceny.</t>
  </si>
  <si>
    <t>Požadavek na dodání produktové karty před uzavřením smlouvy 
(od vybraného dodavatele)</t>
  </si>
  <si>
    <t>ANO</t>
  </si>
  <si>
    <t>Dodání grafického návrhu potisku / vzoru dodavatelem  - do 7 kalendářních dnů ode dne vyzvání k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</si>
</sst>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16" fillId="0" borderId="0"/>
    <xf numFmtId="0" fontId="6" fillId="0" borderId="0"/>
    <xf numFmtId="0" fontId="6" fillId="0" borderId="0"/>
    <xf numFmtId="0" fontId="19" fillId="0" borderId="0"/>
    <xf numFmtId="0" fontId="19" fillId="0" borderId="0"/>
  </cellStyleXfs>
  <cellXfs count="103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textRotation="90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0" fillId="0" borderId="29" xfId="0" applyBorder="1" applyProtection="1"/>
    <xf numFmtId="164" fontId="0" fillId="0" borderId="0" xfId="0" applyNumberFormat="1" applyProtection="1"/>
    <xf numFmtId="3" fontId="0" fillId="0" borderId="21" xfId="0" applyNumberForma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 wrapText="1" indent="1"/>
    </xf>
    <xf numFmtId="0" fontId="9" fillId="2" borderId="11" xfId="0" applyFont="1" applyFill="1" applyBorder="1" applyAlignment="1" applyProtection="1">
      <alignment horizontal="left" vertical="top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 inden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 indent="1"/>
    </xf>
    <xf numFmtId="0" fontId="4" fillId="2" borderId="15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7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3" fillId="0" borderId="0" xfId="0" applyFont="1" applyAlignment="1" applyProtection="1">
      <alignment horizontal="lef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4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Alignment="1" applyProtection="1">
      <alignment horizontal="left" vertical="center" wrapText="1"/>
    </xf>
    <xf numFmtId="164" fontId="7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9" fillId="0" borderId="26" xfId="0" applyNumberFormat="1" applyFont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1" fontId="9" fillId="0" borderId="19" xfId="0" applyNumberFormat="1" applyFont="1" applyFill="1" applyBorder="1" applyAlignment="1" applyProtection="1">
      <alignment horizontal="center" vertical="center" wrapText="1"/>
    </xf>
    <xf numFmtId="1" fontId="9" fillId="0" borderId="18" xfId="0" applyNumberFormat="1" applyFont="1" applyFill="1" applyBorder="1" applyAlignment="1" applyProtection="1">
      <alignment horizontal="center" vertical="center" wrapText="1"/>
    </xf>
    <xf numFmtId="1" fontId="9" fillId="0" borderId="20" xfId="0" applyNumberFormat="1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/>
    <cellStyle name="normální 3" xfId="1"/>
    <cellStyle name="Normální 3 2" xfId="5"/>
    <cellStyle name="normální 3 3" xfId="3"/>
    <cellStyle name="Normální 4" xfId="2"/>
  </cellStyles>
  <dxfs count="14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1036868</xdr:colOff>
      <xdr:row>6</xdr:row>
      <xdr:rowOff>141513</xdr:rowOff>
    </xdr:from>
    <xdr:to>
      <xdr:col>6</xdr:col>
      <xdr:colOff>2823334</xdr:colOff>
      <xdr:row>6</xdr:row>
      <xdr:rowOff>2223992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C474E9D-FB79-45E1-9582-2FB47E76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797" y="2962727"/>
          <a:ext cx="1786466" cy="2082479"/>
        </a:xfrm>
        <a:prstGeom prst="rect">
          <a:avLst/>
        </a:prstGeom>
      </xdr:spPr>
    </xdr:pic>
    <xdr:clientData/>
  </xdr:twoCellAnchor>
  <xdr:twoCellAnchor editAs="oneCell">
    <xdr:from>
      <xdr:col>6</xdr:col>
      <xdr:colOff>981932</xdr:colOff>
      <xdr:row>7</xdr:row>
      <xdr:rowOff>334820</xdr:rowOff>
    </xdr:from>
    <xdr:to>
      <xdr:col>6</xdr:col>
      <xdr:colOff>2836132</xdr:colOff>
      <xdr:row>7</xdr:row>
      <xdr:rowOff>2409103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67AF9EBB-2003-4E84-8F92-B004D30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477" y="5518729"/>
          <a:ext cx="1854200" cy="2074283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8</xdr:row>
      <xdr:rowOff>154995</xdr:rowOff>
    </xdr:from>
    <xdr:to>
      <xdr:col>6</xdr:col>
      <xdr:colOff>1600200</xdr:colOff>
      <xdr:row>8</xdr:row>
      <xdr:rowOff>1740524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5C78A50C-9947-424A-BC12-0468A953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5395" y="8028995"/>
          <a:ext cx="1276350" cy="1585529"/>
        </a:xfrm>
        <a:prstGeom prst="rect">
          <a:avLst/>
        </a:prstGeom>
      </xdr:spPr>
    </xdr:pic>
    <xdr:clientData/>
  </xdr:twoCellAnchor>
  <xdr:twoCellAnchor editAs="oneCell">
    <xdr:from>
      <xdr:col>6</xdr:col>
      <xdr:colOff>1894722</xdr:colOff>
      <xdr:row>8</xdr:row>
      <xdr:rowOff>899388</xdr:rowOff>
    </xdr:from>
    <xdr:to>
      <xdr:col>6</xdr:col>
      <xdr:colOff>3342892</xdr:colOff>
      <xdr:row>8</xdr:row>
      <xdr:rowOff>1728063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3A608984-954E-4F7C-912D-12823E1C1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6267" y="8773388"/>
          <a:ext cx="1448170" cy="828675"/>
        </a:xfrm>
        <a:prstGeom prst="rect">
          <a:avLst/>
        </a:prstGeom>
      </xdr:spPr>
    </xdr:pic>
    <xdr:clientData/>
  </xdr:twoCellAnchor>
  <xdr:twoCellAnchor editAs="oneCell">
    <xdr:from>
      <xdr:col>6</xdr:col>
      <xdr:colOff>248227</xdr:colOff>
      <xdr:row>9</xdr:row>
      <xdr:rowOff>444500</xdr:rowOff>
    </xdr:from>
    <xdr:to>
      <xdr:col>6</xdr:col>
      <xdr:colOff>1663370</xdr:colOff>
      <xdr:row>9</xdr:row>
      <xdr:rowOff>2528418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E1927748-71D3-4F73-BC3D-21CCF1C4C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772" y="10223500"/>
          <a:ext cx="1415143" cy="2083918"/>
        </a:xfrm>
        <a:prstGeom prst="rect">
          <a:avLst/>
        </a:prstGeom>
      </xdr:spPr>
    </xdr:pic>
    <xdr:clientData/>
  </xdr:twoCellAnchor>
  <xdr:twoCellAnchor editAs="oneCell">
    <xdr:from>
      <xdr:col>6</xdr:col>
      <xdr:colOff>1967437</xdr:colOff>
      <xdr:row>9</xdr:row>
      <xdr:rowOff>1740476</xdr:rowOff>
    </xdr:from>
    <xdr:to>
      <xdr:col>6</xdr:col>
      <xdr:colOff>3382210</xdr:colOff>
      <xdr:row>9</xdr:row>
      <xdr:rowOff>2550101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83066479-D5F3-4EF8-A1D9-D6DFB667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8982" y="11519476"/>
          <a:ext cx="1414773" cy="809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1305791</xdr:colOff>
      <xdr:row>10</xdr:row>
      <xdr:rowOff>170151</xdr:rowOff>
    </xdr:from>
    <xdr:to>
      <xdr:col>6</xdr:col>
      <xdr:colOff>2409330</xdr:colOff>
      <xdr:row>10</xdr:row>
      <xdr:rowOff>2030048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21EB8674-06F9-4A68-9642-9F939A236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7336" y="12812424"/>
          <a:ext cx="1103539" cy="185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showGridLines="0" tabSelected="1" topLeftCell="A7" zoomScale="65" zoomScaleNormal="65" workbookViewId="0">
      <selection activeCell="J7" sqref="J7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37.5703125" style="3" bestFit="1" customWidth="1"/>
    <col min="4" max="4" width="11" style="69" customWidth="1"/>
    <col min="5" max="5" width="12" style="2" customWidth="1"/>
    <col min="6" max="6" width="94.140625" style="3" customWidth="1"/>
    <col min="7" max="7" width="52.42578125" style="3" customWidth="1"/>
    <col min="8" max="8" width="17.7109375" style="3" hidden="1" customWidth="1"/>
    <col min="9" max="9" width="24" style="1" bestFit="1" customWidth="1"/>
    <col min="10" max="10" width="21.5703125" style="1" customWidth="1"/>
    <col min="11" max="11" width="17.140625" style="1" customWidth="1"/>
    <col min="12" max="12" width="12.85546875" style="1" customWidth="1"/>
    <col min="13" max="13" width="13.5703125" style="1" customWidth="1"/>
    <col min="14" max="15" width="25.5703125" style="1" customWidth="1"/>
    <col min="16" max="16" width="16" style="1" customWidth="1"/>
    <col min="17" max="17" width="16.85546875" style="1" customWidth="1"/>
    <col min="18" max="18" width="20.7109375" style="1" customWidth="1"/>
    <col min="19" max="19" width="23.5703125" style="1" customWidth="1"/>
    <col min="20" max="20" width="20.85546875" style="4" customWidth="1"/>
    <col min="21" max="21" width="2.85546875" style="1" customWidth="1"/>
    <col min="22" max="16384" width="8.7109375" style="1"/>
  </cols>
  <sheetData>
    <row r="1" spans="1:21" ht="51" customHeight="1" x14ac:dyDescent="0.25">
      <c r="B1" s="77" t="s">
        <v>28</v>
      </c>
      <c r="C1" s="78"/>
      <c r="D1" s="78"/>
    </row>
    <row r="2" spans="1:21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10"/>
    </row>
    <row r="3" spans="1:21" ht="20.100000000000001" customHeight="1" x14ac:dyDescent="0.25">
      <c r="B3" s="83" t="s">
        <v>39</v>
      </c>
      <c r="C3" s="84"/>
      <c r="D3" s="85" t="s">
        <v>0</v>
      </c>
      <c r="E3" s="86"/>
      <c r="F3" s="89" t="s">
        <v>40</v>
      </c>
      <c r="G3" s="11"/>
      <c r="H3" s="12"/>
      <c r="I3" s="12"/>
      <c r="J3" s="12"/>
      <c r="K3" s="12"/>
      <c r="L3" s="12"/>
    </row>
    <row r="4" spans="1:21" ht="20.100000000000001" customHeight="1" thickBot="1" x14ac:dyDescent="0.3">
      <c r="B4" s="83"/>
      <c r="C4" s="84"/>
      <c r="D4" s="87"/>
      <c r="E4" s="88"/>
      <c r="F4" s="89"/>
      <c r="G4" s="11"/>
      <c r="H4" s="7"/>
      <c r="I4" s="8"/>
      <c r="J4" s="8"/>
      <c r="L4" s="8"/>
      <c r="R4" s="13"/>
    </row>
    <row r="5" spans="1:21" ht="34.5" customHeight="1" thickBot="1" x14ac:dyDescent="0.3">
      <c r="B5" s="14"/>
      <c r="C5" s="15"/>
      <c r="D5" s="16"/>
      <c r="E5" s="16"/>
      <c r="F5" s="7"/>
      <c r="G5" s="7"/>
      <c r="H5" s="17"/>
      <c r="J5" s="18" t="s">
        <v>0</v>
      </c>
      <c r="T5" s="19"/>
    </row>
    <row r="6" spans="1:21" ht="77.25" customHeight="1" thickTop="1" thickBot="1" x14ac:dyDescent="0.3">
      <c r="B6" s="20" t="s">
        <v>1</v>
      </c>
      <c r="C6" s="21" t="s">
        <v>12</v>
      </c>
      <c r="D6" s="21" t="s">
        <v>2</v>
      </c>
      <c r="E6" s="21" t="s">
        <v>13</v>
      </c>
      <c r="F6" s="21" t="s">
        <v>14</v>
      </c>
      <c r="G6" s="21" t="s">
        <v>24</v>
      </c>
      <c r="H6" s="21" t="s">
        <v>15</v>
      </c>
      <c r="I6" s="21" t="s">
        <v>3</v>
      </c>
      <c r="J6" s="22" t="s">
        <v>4</v>
      </c>
      <c r="K6" s="23" t="s">
        <v>5</v>
      </c>
      <c r="L6" s="23" t="s">
        <v>6</v>
      </c>
      <c r="M6" s="21" t="s">
        <v>16</v>
      </c>
      <c r="N6" s="21" t="s">
        <v>41</v>
      </c>
      <c r="O6" s="21" t="s">
        <v>43</v>
      </c>
      <c r="P6" s="23" t="s">
        <v>17</v>
      </c>
      <c r="Q6" s="23" t="s">
        <v>18</v>
      </c>
      <c r="R6" s="21" t="s">
        <v>19</v>
      </c>
      <c r="S6" s="21" t="s">
        <v>20</v>
      </c>
      <c r="T6" s="24" t="s">
        <v>21</v>
      </c>
      <c r="U6" s="25"/>
    </row>
    <row r="7" spans="1:21" ht="185.25" customHeight="1" thickTop="1" x14ac:dyDescent="0.25">
      <c r="A7" s="26"/>
      <c r="B7" s="27">
        <v>1</v>
      </c>
      <c r="C7" s="28" t="s">
        <v>29</v>
      </c>
      <c r="D7" s="29">
        <v>300</v>
      </c>
      <c r="E7" s="30" t="s">
        <v>22</v>
      </c>
      <c r="F7" s="31" t="s">
        <v>34</v>
      </c>
      <c r="G7" s="32"/>
      <c r="H7" s="33">
        <f t="shared" ref="H7:H11" si="0">D7*I7</f>
        <v>24000</v>
      </c>
      <c r="I7" s="34">
        <v>80</v>
      </c>
      <c r="J7" s="70">
        <v>34</v>
      </c>
      <c r="K7" s="35">
        <f t="shared" ref="K7:K11" si="1">D7*J7</f>
        <v>10200</v>
      </c>
      <c r="L7" s="36" t="str">
        <f t="shared" ref="L7:L11" si="2">IF(ISNUMBER(J7), IF(J7&gt;I7,"NEVYHOVUJE","VYHOVUJE")," ")</f>
        <v>VYHOVUJE</v>
      </c>
      <c r="M7" s="97" t="s">
        <v>23</v>
      </c>
      <c r="N7" s="30" t="s">
        <v>42</v>
      </c>
      <c r="O7" s="30" t="s">
        <v>42</v>
      </c>
      <c r="P7" s="93" t="s">
        <v>26</v>
      </c>
      <c r="Q7" s="96" t="s">
        <v>25</v>
      </c>
      <c r="R7" s="93" t="s">
        <v>27</v>
      </c>
      <c r="S7" s="100">
        <v>42</v>
      </c>
      <c r="T7" s="90" t="s">
        <v>11</v>
      </c>
      <c r="U7" s="25"/>
    </row>
    <row r="8" spans="1:21" ht="212.25" customHeight="1" x14ac:dyDescent="0.25">
      <c r="B8" s="37">
        <v>2</v>
      </c>
      <c r="C8" s="38" t="s">
        <v>30</v>
      </c>
      <c r="D8" s="39">
        <v>100</v>
      </c>
      <c r="E8" s="40" t="s">
        <v>22</v>
      </c>
      <c r="F8" s="41" t="s">
        <v>35</v>
      </c>
      <c r="G8" s="42"/>
      <c r="H8" s="43">
        <f t="shared" si="0"/>
        <v>10000</v>
      </c>
      <c r="I8" s="44">
        <v>100</v>
      </c>
      <c r="J8" s="71">
        <v>40</v>
      </c>
      <c r="K8" s="45">
        <f t="shared" si="1"/>
        <v>4000</v>
      </c>
      <c r="L8" s="46" t="str">
        <f t="shared" si="2"/>
        <v>VYHOVUJE</v>
      </c>
      <c r="M8" s="98"/>
      <c r="N8" s="47" t="s">
        <v>42</v>
      </c>
      <c r="O8" s="47" t="s">
        <v>42</v>
      </c>
      <c r="P8" s="94"/>
      <c r="Q8" s="94"/>
      <c r="R8" s="94"/>
      <c r="S8" s="101"/>
      <c r="T8" s="91"/>
      <c r="U8" s="25"/>
    </row>
    <row r="9" spans="1:21" ht="150" customHeight="1" x14ac:dyDescent="0.25">
      <c r="B9" s="48">
        <v>3</v>
      </c>
      <c r="C9" s="38" t="s">
        <v>31</v>
      </c>
      <c r="D9" s="39">
        <v>500</v>
      </c>
      <c r="E9" s="47" t="s">
        <v>22</v>
      </c>
      <c r="F9" s="41" t="s">
        <v>36</v>
      </c>
      <c r="G9" s="49"/>
      <c r="H9" s="43">
        <f t="shared" si="0"/>
        <v>17500</v>
      </c>
      <c r="I9" s="44">
        <v>35</v>
      </c>
      <c r="J9" s="71">
        <v>32</v>
      </c>
      <c r="K9" s="45">
        <f t="shared" si="1"/>
        <v>16000</v>
      </c>
      <c r="L9" s="46" t="str">
        <f t="shared" si="2"/>
        <v>VYHOVUJE</v>
      </c>
      <c r="M9" s="98"/>
      <c r="N9" s="40" t="s">
        <v>42</v>
      </c>
      <c r="O9" s="40" t="s">
        <v>42</v>
      </c>
      <c r="P9" s="94"/>
      <c r="Q9" s="94"/>
      <c r="R9" s="94"/>
      <c r="S9" s="101"/>
      <c r="T9" s="91"/>
      <c r="U9" s="25"/>
    </row>
    <row r="10" spans="1:21" ht="225" customHeight="1" x14ac:dyDescent="0.25">
      <c r="B10" s="37">
        <v>4</v>
      </c>
      <c r="C10" s="38" t="s">
        <v>32</v>
      </c>
      <c r="D10" s="39">
        <v>300</v>
      </c>
      <c r="E10" s="40" t="s">
        <v>22</v>
      </c>
      <c r="F10" s="41" t="s">
        <v>37</v>
      </c>
      <c r="G10" s="49"/>
      <c r="H10" s="43">
        <f t="shared" si="0"/>
        <v>15900</v>
      </c>
      <c r="I10" s="44">
        <v>53</v>
      </c>
      <c r="J10" s="71">
        <v>35</v>
      </c>
      <c r="K10" s="45">
        <f t="shared" si="1"/>
        <v>10500</v>
      </c>
      <c r="L10" s="46" t="str">
        <f t="shared" si="2"/>
        <v>VYHOVUJE</v>
      </c>
      <c r="M10" s="98"/>
      <c r="N10" s="40" t="s">
        <v>42</v>
      </c>
      <c r="O10" s="40" t="s">
        <v>42</v>
      </c>
      <c r="P10" s="94"/>
      <c r="Q10" s="94"/>
      <c r="R10" s="94"/>
      <c r="S10" s="101"/>
      <c r="T10" s="91"/>
      <c r="U10" s="25"/>
    </row>
    <row r="11" spans="1:21" ht="174.75" customHeight="1" thickBot="1" x14ac:dyDescent="0.3">
      <c r="B11" s="50">
        <v>5</v>
      </c>
      <c r="C11" s="51" t="s">
        <v>33</v>
      </c>
      <c r="D11" s="52">
        <v>500</v>
      </c>
      <c r="E11" s="53" t="s">
        <v>22</v>
      </c>
      <c r="F11" s="54" t="s">
        <v>38</v>
      </c>
      <c r="G11" s="55"/>
      <c r="H11" s="56">
        <f t="shared" si="0"/>
        <v>17500</v>
      </c>
      <c r="I11" s="57">
        <v>35</v>
      </c>
      <c r="J11" s="72">
        <v>11</v>
      </c>
      <c r="K11" s="58">
        <f t="shared" si="1"/>
        <v>5500</v>
      </c>
      <c r="L11" s="59" t="str">
        <f t="shared" si="2"/>
        <v>VYHOVUJE</v>
      </c>
      <c r="M11" s="99"/>
      <c r="N11" s="60" t="s">
        <v>42</v>
      </c>
      <c r="O11" s="60" t="s">
        <v>42</v>
      </c>
      <c r="P11" s="95"/>
      <c r="Q11" s="95"/>
      <c r="R11" s="95"/>
      <c r="S11" s="102"/>
      <c r="T11" s="92"/>
      <c r="U11" s="25"/>
    </row>
    <row r="12" spans="1:21" ht="13.5" customHeight="1" thickTop="1" thickBot="1" x14ac:dyDescent="0.3">
      <c r="C12" s="1"/>
      <c r="D12" s="1"/>
      <c r="E12" s="1"/>
      <c r="F12" s="1"/>
      <c r="G12" s="1"/>
      <c r="H12" s="1"/>
      <c r="K12" s="61"/>
    </row>
    <row r="13" spans="1:21" ht="60.75" customHeight="1" thickTop="1" thickBot="1" x14ac:dyDescent="0.3">
      <c r="B13" s="82" t="s">
        <v>7</v>
      </c>
      <c r="C13" s="82"/>
      <c r="D13" s="82"/>
      <c r="E13" s="82"/>
      <c r="F13" s="82"/>
      <c r="G13" s="11"/>
      <c r="H13" s="62"/>
      <c r="I13" s="63" t="s">
        <v>8</v>
      </c>
      <c r="J13" s="79" t="s">
        <v>9</v>
      </c>
      <c r="K13" s="80"/>
      <c r="L13" s="81"/>
      <c r="M13" s="64"/>
      <c r="N13" s="64"/>
      <c r="O13" s="64"/>
      <c r="P13" s="17"/>
      <c r="Q13" s="17"/>
      <c r="R13" s="17"/>
      <c r="S13" s="17"/>
      <c r="T13" s="65"/>
    </row>
    <row r="14" spans="1:21" ht="33" customHeight="1" thickTop="1" thickBot="1" x14ac:dyDescent="0.3">
      <c r="B14" s="73" t="s">
        <v>10</v>
      </c>
      <c r="C14" s="73"/>
      <c r="D14" s="73"/>
      <c r="E14" s="73"/>
      <c r="F14" s="73"/>
      <c r="G14" s="66"/>
      <c r="H14" s="67"/>
      <c r="I14" s="68">
        <f>SUM(H7:H11)</f>
        <v>84900</v>
      </c>
      <c r="J14" s="74">
        <f>SUM(K7:K11)</f>
        <v>46200</v>
      </c>
      <c r="K14" s="75"/>
      <c r="L14" s="76"/>
      <c r="M14" s="64"/>
      <c r="N14" s="64"/>
      <c r="O14" s="64"/>
      <c r="T14" s="65"/>
    </row>
    <row r="15" spans="1:21" ht="14.1" customHeight="1" thickTop="1" x14ac:dyDescent="0.25"/>
    <row r="16" spans="1:21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1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Y2I5EUZZVDibhJyBCmmVUAfpKQzlEqBRMtpLE2C5xgxbo4KQsEOz+snwaiFZB1iAmwslAbO42TSp/GnGUIVjAA==" saltValue="XsMW9X3uN+b77nLDaseheQ==" spinCount="100000" sheet="1" objects="1" scenarios="1" selectLockedCells="1"/>
  <mergeCells count="14">
    <mergeCell ref="T7:T11"/>
    <mergeCell ref="P7:P11"/>
    <mergeCell ref="Q7:Q11"/>
    <mergeCell ref="R7:R11"/>
    <mergeCell ref="M7:M11"/>
    <mergeCell ref="S7:S11"/>
    <mergeCell ref="B14:F14"/>
    <mergeCell ref="J14:L14"/>
    <mergeCell ref="B1:D1"/>
    <mergeCell ref="J13:L13"/>
    <mergeCell ref="B13:F13"/>
    <mergeCell ref="B3:C4"/>
    <mergeCell ref="D3:E4"/>
    <mergeCell ref="F3:F4"/>
  </mergeCells>
  <conditionalFormatting sqref="D7:D9 B7:B11">
    <cfRule type="containsBlanks" dxfId="13" priority="88">
      <formula>LEN(TRIM(B7))=0</formula>
    </cfRule>
  </conditionalFormatting>
  <conditionalFormatting sqref="B7:B11">
    <cfRule type="cellIs" dxfId="12" priority="83" operator="greaterThanOrEqual">
      <formula>1</formula>
    </cfRule>
  </conditionalFormatting>
  <conditionalFormatting sqref="L7:L11">
    <cfRule type="cellIs" dxfId="11" priority="80" operator="equal">
      <formula>"VYHOVUJE"</formula>
    </cfRule>
  </conditionalFormatting>
  <conditionalFormatting sqref="L7:L11">
    <cfRule type="cellIs" dxfId="10" priority="79" operator="equal">
      <formula>"NEVYHOVUJE"</formula>
    </cfRule>
  </conditionalFormatting>
  <conditionalFormatting sqref="J7">
    <cfRule type="containsBlanks" dxfId="9" priority="50">
      <formula>LEN(TRIM(J7))=0</formula>
    </cfRule>
  </conditionalFormatting>
  <conditionalFormatting sqref="J7">
    <cfRule type="notContainsBlanks" dxfId="8" priority="49">
      <formula>LEN(TRIM(J7))&gt;0</formula>
    </cfRule>
  </conditionalFormatting>
  <conditionalFormatting sqref="J7">
    <cfRule type="notContainsBlanks" dxfId="7" priority="48">
      <formula>LEN(TRIM(J7))&gt;0</formula>
    </cfRule>
  </conditionalFormatting>
  <conditionalFormatting sqref="J8:J9">
    <cfRule type="containsBlanks" dxfId="6" priority="47">
      <formula>LEN(TRIM(J8))=0</formula>
    </cfRule>
  </conditionalFormatting>
  <conditionalFormatting sqref="J8:J9">
    <cfRule type="notContainsBlanks" dxfId="5" priority="46">
      <formula>LEN(TRIM(J8))&gt;0</formula>
    </cfRule>
  </conditionalFormatting>
  <conditionalFormatting sqref="J8:J9">
    <cfRule type="notContainsBlanks" dxfId="4" priority="45">
      <formula>LEN(TRIM(J8))&gt;0</formula>
    </cfRule>
  </conditionalFormatting>
  <conditionalFormatting sqref="D10:D11">
    <cfRule type="containsBlanks" dxfId="3" priority="44">
      <formula>LEN(TRIM(D10))=0</formula>
    </cfRule>
  </conditionalFormatting>
  <conditionalFormatting sqref="J10:J11">
    <cfRule type="containsBlanks" dxfId="2" priority="42">
      <formula>LEN(TRIM(J10))=0</formula>
    </cfRule>
  </conditionalFormatting>
  <conditionalFormatting sqref="J10:J11">
    <cfRule type="notContainsBlanks" dxfId="1" priority="41">
      <formula>LEN(TRIM(J10))&gt;0</formula>
    </cfRule>
  </conditionalFormatting>
  <conditionalFormatting sqref="J10:J11">
    <cfRule type="notContainsBlanks" dxfId="0" priority="40">
      <formula>LEN(TRIM(J10))&gt;0</formula>
    </cfRule>
  </conditionalFormatting>
  <dataValidations count="3">
    <dataValidation type="list" showInputMessage="1" showErrorMessage="1" sqref="E7:E11">
      <formula1>"ks,bal,sada,"</formula1>
    </dataValidation>
    <dataValidation type="list" allowBlank="1" showInputMessage="1" showErrorMessage="1" sqref="T7">
      <formula1>#REF!</formula1>
    </dataValidation>
    <dataValidation type="list" showInputMessage="1" showErrorMessage="1" sqref="N7:O11">
      <formula1>"ANO,NE,"</formula1>
    </dataValidation>
  </dataValidations>
  <pageMargins left="0.19685039370078741" right="0.19685039370078741" top="0.15748031496062992" bottom="0.19685039370078741" header="0.15748031496062992" footer="0.19685039370078741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vela1</cp:lastModifiedBy>
  <cp:revision>1</cp:revision>
  <cp:lastPrinted>2022-02-23T13:51:51Z</cp:lastPrinted>
  <dcterms:created xsi:type="dcterms:W3CDTF">2014-03-05T12:43:32Z</dcterms:created>
  <dcterms:modified xsi:type="dcterms:W3CDTF">2022-03-11T14:18:07Z</dcterms:modified>
</cp:coreProperties>
</file>