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CPHP" sheetId="1" r:id="rId1"/>
  </sheets>
  <definedNames>
    <definedName name="_xlnm.Print_Area" localSheetId="0">'CPHP'!$A$1:$T$20</definedName>
  </definedNames>
  <calcPr calcId="152511"/>
</workbook>
</file>

<file path=xl/sharedStrings.xml><?xml version="1.0" encoding="utf-8"?>
<sst xmlns="http://schemas.openxmlformats.org/spreadsheetml/2006/main" count="79" uniqueCount="56">
  <si>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</si>
  <si>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</si>
  <si>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</si>
  <si>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</si>
  <si>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</si>
  <si>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</si>
  <si>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</si>
  <si>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</si>
  <si>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</si>
  <si>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</si>
  <si>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 xml:space="preserve">33761000-2 - Toaletní papír </t>
  </si>
  <si>
    <t>33763000-6 - Papírové ruční utěrky</t>
  </si>
  <si>
    <t xml:space="preserve">39830000-9 - Čistící prostředky </t>
  </si>
  <si>
    <t>39831300-9 - Čisticí prostředky na podlahy</t>
  </si>
  <si>
    <t>39831600-2 - Čisticí prostředky pro WC</t>
  </si>
  <si>
    <t>Příloha č. 2 Kupní smlouvy - Technická specifikace
Čisticí prostředky a hygienické potřeby (II.) 001-2022</t>
  </si>
  <si>
    <t xml:space="preserve">Název </t>
  </si>
  <si>
    <t>Měrná jednotka [MJ]</t>
  </si>
  <si>
    <t>Popis</t>
  </si>
  <si>
    <t>Maximální cena za jednotlivé položky 
 v Kč BEZ DPH</t>
  </si>
  <si>
    <t>Fakturace</t>
  </si>
  <si>
    <t>Obchodní podmínky NAD RÁMEC STANDARDNÍCH 
obchodních podmínek</t>
  </si>
  <si>
    <t>Kontaktní osoba 
k převzetí zboží</t>
  </si>
  <si>
    <t xml:space="preserve">Místo dodání </t>
  </si>
  <si>
    <t xml:space="preserve">Termín dodání </t>
  </si>
  <si>
    <t xml:space="preserve">POZNÁMKA </t>
  </si>
  <si>
    <t>CPV - výběr
čisticí prostředky a hygienické potřeby</t>
  </si>
  <si>
    <t>Náhradní mopy na vytírání</t>
  </si>
  <si>
    <t>Papírové Z-Z ručníky</t>
  </si>
  <si>
    <t>ks (balíček)</t>
  </si>
  <si>
    <t>ECO MYCÍ PROSTŘEDEK NA PODLAHY</t>
  </si>
  <si>
    <t>ks</t>
  </si>
  <si>
    <t>ECO MYCÍ PROSTŘ. WC - gel</t>
  </si>
  <si>
    <t>Toaletní papír v roli</t>
  </si>
  <si>
    <t>ks 
(role)</t>
  </si>
  <si>
    <t>Role, toal. papír 3-vrstvý, 100% celuloza, min. 150 útržků.</t>
  </si>
  <si>
    <t>ECO MÝDLOVÝ PROSTŘEDEK NA PODLAHY</t>
  </si>
  <si>
    <t>Toaletní papír v roli 28</t>
  </si>
  <si>
    <t>Role průmyslová 28, 2vrstvý, bílý, 100% celuloza. V balení min. 6 ks (rolí). 
Návin min. 280 bm, průměr dutinky max. 7,5 cm. Určeno do zásobníků.</t>
  </si>
  <si>
    <t>V případě, že se dodavatel při předání zboží na některá uvedená tel. čísla nedovolá, bude v takovém případě volat tel. 377 631 331, 377 631 320.</t>
  </si>
  <si>
    <t>Ilona Polívková,
Tel.: 725 549 941</t>
  </si>
  <si>
    <t xml:space="preserve">Máchova 14,
301 00 Plzeň,
VŠ koleje </t>
  </si>
  <si>
    <t>RTI - Ing. Milan Havlík,
Tel.: 725 965 755</t>
  </si>
  <si>
    <t>Univerzitní 22, 
301 00 Plzeň,
Fakulta strojní - Regionální technologický institut,
místnost UH 214</t>
  </si>
  <si>
    <t>Zdeněk Kegler,
Tel.: 721 375 541</t>
  </si>
  <si>
    <t>Kollárova 19,
301 00 Plzeň,
Provoz a služby - Správa budov,
místnost KO 329</t>
  </si>
  <si>
    <t>Husova 11, 
301 00 Plzeň,
Fakulta zdravotnických studií - hlavní  vchod</t>
  </si>
  <si>
    <t xml:space="preserve">Pokud financováno z projektových prostředků, pak ŘEŠITEL uvede: NÁZEV A ČÍSLO DOTAČNÍHO PROJEKTU </t>
  </si>
  <si>
    <t>Samostatná faktura</t>
  </si>
  <si>
    <t>Kompatibilní s mopy SPOKAR, páskový velký, dlouhé třásně cca 23 cm.</t>
  </si>
  <si>
    <t>Balíček skládaných Z-Z ručníků. 2vrstvé, bílé, 100% celuloza, rozměr 23 x 25 cm. Určeno do zásobníků. 
1ks (balíček) min. 150 ks papírových ručníků. V kartonu min. 20 ks (balíčků).</t>
  </si>
  <si>
    <r>
      <t xml:space="preserve">Univerzální čistící prostředek. Použití: pro údržbu všech omyvatelných ploch a podlah. Jako jsou plovoucí podlahy, dlažba, laminát, parkety, linoleum atd. Založené na přírodní bázi a na bázi neutrálních tenzidů. Náplň 1 - 1,5 l. Ekologický hypoalergenní čisticí přípravek. 
</t>
    </r>
    <r>
      <rPr>
        <b/>
        <sz val="11"/>
        <color theme="1"/>
        <rFont val="Calibri"/>
        <family val="2"/>
        <scheme val="minor"/>
      </rPr>
      <t>Ekologicky šetrný výrobek.</t>
    </r>
  </si>
  <si>
    <r>
      <t xml:space="preserve">Čistič toalet. Vysoce účinný. Použití: k čištění keramických povrchů. Založené na přírodní bázi a na bázi neutrálních tenzidů. Náplň 0,75 - 1 l. Ekologický hypoalergenní čisticí přípravek.
</t>
    </r>
    <r>
      <rPr>
        <b/>
        <sz val="11"/>
        <color theme="1"/>
        <rFont val="Calibri"/>
        <family val="2"/>
        <scheme val="minor"/>
      </rPr>
      <t>Ekologicky šetrný výrobek.</t>
    </r>
  </si>
  <si>
    <r>
      <t xml:space="preserve">Čistící prostředek. Použití: na všechny omyvatelné povrchy, plovoucí podlahy, dlažbu a jakýkoli jiný typ podlah. Založené na přírodní bázi a na bázi neutrálních tenzidů. Náplň 5 - 6 l. Ekologický hypoalergenní čisticí přípravek.
</t>
    </r>
    <r>
      <rPr>
        <b/>
        <sz val="11"/>
        <color theme="1"/>
        <rFont val="Calibri"/>
        <family val="2"/>
        <scheme val="minor"/>
      </rPr>
      <t>Ekologicky šetrný výrobek.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</si>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</sst>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0" fontId="0" fillId="0" borderId="0" xfId="0" applyProtection="1"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textRotation="90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Protection="1">
      <protection/>
    </xf>
    <xf numFmtId="164" fontId="0" fillId="0" borderId="0" xfId="0" applyNumberFormat="1" applyProtection="1"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3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left" vertical="center" wrapText="1" inden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 inden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 inden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left" vertical="center" wrapText="1" inden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 indent="1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0" fillId="0" borderId="16" xfId="0" applyNumberFormat="1" applyFill="1" applyBorder="1" applyAlignment="1" applyProtection="1">
      <alignment horizontal="right" vertical="center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left" vertical="center" wrapText="1" inden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 inden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ill="1" applyBorder="1" applyAlignment="1" applyProtection="1">
      <alignment horizontal="right" vertical="center" indent="1"/>
      <protection/>
    </xf>
    <xf numFmtId="164" fontId="0" fillId="0" borderId="20" xfId="0" applyNumberFormat="1" applyFill="1" applyBorder="1" applyAlignment="1" applyProtection="1">
      <alignment horizontal="right" vertical="center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left" vertical="center" wrapText="1" inden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 indent="1"/>
      <protection/>
    </xf>
    <xf numFmtId="3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ill="1" applyBorder="1" applyAlignment="1" applyProtection="1">
      <alignment horizontal="right" vertical="center" indent="1"/>
      <protection/>
    </xf>
    <xf numFmtId="164" fontId="0" fillId="0" borderId="25" xfId="0" applyNumberFormat="1" applyFill="1" applyBorder="1" applyAlignment="1" applyProtection="1">
      <alignment horizontal="right" vertical="center" indent="1"/>
      <protection/>
    </xf>
    <xf numFmtId="165" fontId="0" fillId="0" borderId="24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left" vertical="center" wrapText="1" indent="1"/>
      <protection/>
    </xf>
    <xf numFmtId="3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 indent="1"/>
      <protection/>
    </xf>
    <xf numFmtId="3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ill="1" applyBorder="1" applyAlignment="1" applyProtection="1">
      <alignment horizontal="right" vertical="center" indent="1"/>
      <protection/>
    </xf>
    <xf numFmtId="164" fontId="0" fillId="0" borderId="22" xfId="0" applyNumberFormat="1" applyFill="1" applyBorder="1" applyAlignment="1" applyProtection="1">
      <alignment horizontal="right" vertical="center" indent="1"/>
      <protection/>
    </xf>
    <xf numFmtId="165" fontId="0" fillId="0" borderId="29" xfId="0" applyNumberFormat="1" applyBorder="1" applyAlignment="1" applyProtection="1">
      <alignment horizontal="right" vertical="center" inden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 wrapText="1" indent="1"/>
      <protection/>
    </xf>
    <xf numFmtId="3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3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right" vertical="center" indent="1"/>
      <protection/>
    </xf>
    <xf numFmtId="164" fontId="0" fillId="0" borderId="33" xfId="0" applyNumberFormat="1" applyFill="1" applyBorder="1" applyAlignment="1" applyProtection="1">
      <alignment horizontal="right" vertical="center" indent="1"/>
      <protection/>
    </xf>
    <xf numFmtId="165" fontId="0" fillId="0" borderId="32" xfId="0" applyNumberFormat="1" applyBorder="1" applyAlignment="1" applyProtection="1">
      <alignment horizontal="right" vertical="center" inden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left" vertical="center" wrapText="1" indent="1"/>
      <protection/>
    </xf>
    <xf numFmtId="0" fontId="0" fillId="0" borderId="36" xfId="0" applyBorder="1" applyProtection="1"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0" fillId="2" borderId="41" xfId="0" applyFill="1" applyBorder="1" applyAlignment="1" applyProtection="1">
      <alignment horizontal="center" vertical="center" wrapText="1"/>
      <protection/>
    </xf>
    <xf numFmtId="0" fontId="0" fillId="2" borderId="42" xfId="0" applyFill="1" applyBorder="1" applyAlignment="1" applyProtection="1">
      <alignment horizontal="center" vertical="center" wrapText="1"/>
      <protection/>
    </xf>
    <xf numFmtId="0" fontId="0" fillId="2" borderId="43" xfId="0" applyFill="1" applyBorder="1" applyAlignment="1" applyProtection="1">
      <alignment horizontal="center" vertical="center" wrapText="1"/>
      <protection/>
    </xf>
    <xf numFmtId="0" fontId="0" fillId="2" borderId="44" xfId="0" applyFill="1" applyBorder="1" applyAlignment="1" applyProtection="1">
      <alignment horizontal="center" vertical="center" wrapText="1"/>
      <protection/>
    </xf>
    <xf numFmtId="0" fontId="4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46" xfId="0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46" xfId="0" applyBorder="1" applyProtection="1"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tabSelected="1" zoomScale="80" zoomScaleNormal="80" workbookViewId="0" topLeftCell="A4">
      <selection activeCell="I15" sqref="I15"/>
    </sheetView>
  </sheetViews>
  <sheetFormatPr defaultColWidth="8.7109375" defaultRowHeight="15"/>
  <cols>
    <col min="1" max="1" width="1.421875" style="1" bestFit="1" customWidth="1"/>
    <col min="2" max="2" width="5.57421875" style="1" bestFit="1" customWidth="1"/>
    <col min="3" max="3" width="37.57421875" style="3" bestFit="1" customWidth="1"/>
    <col min="4" max="4" width="9.57421875" style="108" bestFit="1" customWidth="1"/>
    <col min="5" max="5" width="9.00390625" style="2" bestFit="1" customWidth="1"/>
    <col min="6" max="6" width="97.57421875" style="3" customWidth="1"/>
    <col min="7" max="7" width="20.421875" style="3" hidden="1" customWidth="1"/>
    <col min="8" max="8" width="24.00390625" style="1" bestFit="1" customWidth="1"/>
    <col min="9" max="9" width="21.00390625" style="1" bestFit="1" customWidth="1"/>
    <col min="10" max="10" width="20.57421875" style="1" bestFit="1" customWidth="1"/>
    <col min="11" max="11" width="19.57421875" style="1" bestFit="1" customWidth="1"/>
    <col min="12" max="12" width="14.57421875" style="1" customWidth="1"/>
    <col min="13" max="13" width="30.57421875" style="1" hidden="1" customWidth="1"/>
    <col min="14" max="14" width="21.57421875" style="1" hidden="1" customWidth="1"/>
    <col min="15" max="15" width="27.57421875" style="1" customWidth="1"/>
    <col min="16" max="16" width="36.7109375" style="1" customWidth="1"/>
    <col min="17" max="17" width="22.421875" style="1" customWidth="1"/>
    <col min="18" max="18" width="20.421875" style="1" hidden="1" customWidth="1"/>
    <col min="19" max="19" width="51.57421875" style="4" bestFit="1" customWidth="1"/>
    <col min="20" max="20" width="2.00390625" style="1" customWidth="1"/>
    <col min="21" max="16384" width="8.7109375" style="1" customWidth="1"/>
  </cols>
  <sheetData>
    <row r="1" spans="2:4" ht="36" customHeight="1">
      <c r="B1" s="132" t="s">
        <v>15</v>
      </c>
      <c r="C1" s="133"/>
      <c r="D1" s="133"/>
    </row>
    <row r="2" spans="3:19" ht="20.1" customHeight="1">
      <c r="C2" s="1"/>
      <c r="D2" s="5"/>
      <c r="E2" s="6"/>
      <c r="F2" s="7"/>
      <c r="G2" s="7"/>
      <c r="H2" s="7"/>
      <c r="I2" s="7"/>
      <c r="K2" s="8"/>
      <c r="L2" s="9"/>
      <c r="M2" s="9"/>
      <c r="N2" s="9"/>
      <c r="O2" s="9"/>
      <c r="P2" s="9"/>
      <c r="Q2" s="9"/>
      <c r="R2" s="9"/>
      <c r="S2" s="10"/>
    </row>
    <row r="3" spans="2:14" ht="20.1" customHeight="1">
      <c r="B3" s="120" t="s">
        <v>54</v>
      </c>
      <c r="C3" s="121"/>
      <c r="D3" s="122" t="s">
        <v>0</v>
      </c>
      <c r="E3" s="123"/>
      <c r="F3" s="126" t="s">
        <v>55</v>
      </c>
      <c r="G3" s="127"/>
      <c r="H3" s="127"/>
      <c r="I3" s="11"/>
      <c r="J3" s="11"/>
      <c r="K3" s="11"/>
      <c r="M3" s="12"/>
      <c r="N3" s="12"/>
    </row>
    <row r="4" spans="2:11" ht="20.1" customHeight="1" thickBot="1">
      <c r="B4" s="120"/>
      <c r="C4" s="121"/>
      <c r="D4" s="124"/>
      <c r="E4" s="125"/>
      <c r="F4" s="126"/>
      <c r="G4" s="127"/>
      <c r="H4" s="127"/>
      <c r="I4" s="8"/>
      <c r="K4" s="8"/>
    </row>
    <row r="5" spans="2:19" ht="34.5" customHeight="1" thickBot="1">
      <c r="B5" s="13"/>
      <c r="C5" s="14"/>
      <c r="D5" s="15"/>
      <c r="E5" s="15"/>
      <c r="F5" s="7"/>
      <c r="G5" s="16"/>
      <c r="I5" s="17" t="s">
        <v>0</v>
      </c>
      <c r="S5" s="18"/>
    </row>
    <row r="6" spans="2:20" ht="61.5" thickBot="1" thickTop="1">
      <c r="B6" s="19" t="s">
        <v>1</v>
      </c>
      <c r="C6" s="20" t="s">
        <v>16</v>
      </c>
      <c r="D6" s="20" t="s">
        <v>2</v>
      </c>
      <c r="E6" s="20" t="s">
        <v>17</v>
      </c>
      <c r="F6" s="20" t="s">
        <v>18</v>
      </c>
      <c r="G6" s="20" t="s">
        <v>19</v>
      </c>
      <c r="H6" s="20" t="s">
        <v>3</v>
      </c>
      <c r="I6" s="21" t="s">
        <v>4</v>
      </c>
      <c r="J6" s="22" t="s">
        <v>5</v>
      </c>
      <c r="K6" s="22" t="s">
        <v>6</v>
      </c>
      <c r="L6" s="20" t="s">
        <v>20</v>
      </c>
      <c r="M6" s="20" t="s">
        <v>47</v>
      </c>
      <c r="N6" s="20" t="s">
        <v>21</v>
      </c>
      <c r="O6" s="22" t="s">
        <v>22</v>
      </c>
      <c r="P6" s="20" t="s">
        <v>23</v>
      </c>
      <c r="Q6" s="20" t="s">
        <v>24</v>
      </c>
      <c r="R6" s="20" t="s">
        <v>25</v>
      </c>
      <c r="S6" s="23" t="s">
        <v>26</v>
      </c>
      <c r="T6" s="24"/>
    </row>
    <row r="7" spans="1:20" ht="73.5" customHeight="1" thickBot="1" thickTop="1">
      <c r="A7" s="25"/>
      <c r="B7" s="26">
        <v>1</v>
      </c>
      <c r="C7" s="27" t="s">
        <v>27</v>
      </c>
      <c r="D7" s="28">
        <v>20</v>
      </c>
      <c r="E7" s="29" t="s">
        <v>31</v>
      </c>
      <c r="F7" s="30" t="s">
        <v>49</v>
      </c>
      <c r="G7" s="31">
        <f aca="true" t="shared" si="0" ref="G7:G16">D7*H7</f>
        <v>1100</v>
      </c>
      <c r="H7" s="32">
        <v>55</v>
      </c>
      <c r="I7" s="109">
        <v>55</v>
      </c>
      <c r="J7" s="33">
        <f aca="true" t="shared" si="1" ref="J7:J16">D7*I7</f>
        <v>1100</v>
      </c>
      <c r="K7" s="34" t="str">
        <f aca="true" t="shared" si="2" ref="K7:K16">IF(ISNUMBER(I7),IF(I7&gt;H7,"NEVYHOVUJE","VYHOVUJE")," ")</f>
        <v>VYHOVUJE</v>
      </c>
      <c r="L7" s="35" t="s">
        <v>48</v>
      </c>
      <c r="M7" s="36"/>
      <c r="N7" s="36"/>
      <c r="O7" s="35" t="s">
        <v>40</v>
      </c>
      <c r="P7" s="35" t="s">
        <v>41</v>
      </c>
      <c r="Q7" s="37">
        <v>14</v>
      </c>
      <c r="R7" s="36"/>
      <c r="S7" s="38" t="s">
        <v>12</v>
      </c>
      <c r="T7" s="24"/>
    </row>
    <row r="8" spans="2:20" ht="90.75" customHeight="1" thickBot="1">
      <c r="B8" s="39">
        <v>2</v>
      </c>
      <c r="C8" s="40" t="s">
        <v>28</v>
      </c>
      <c r="D8" s="41">
        <v>80</v>
      </c>
      <c r="E8" s="42" t="s">
        <v>29</v>
      </c>
      <c r="F8" s="43" t="s">
        <v>50</v>
      </c>
      <c r="G8" s="44">
        <f t="shared" si="0"/>
        <v>1440</v>
      </c>
      <c r="H8" s="45">
        <v>18</v>
      </c>
      <c r="I8" s="110">
        <v>18</v>
      </c>
      <c r="J8" s="46">
        <f t="shared" si="1"/>
        <v>1440</v>
      </c>
      <c r="K8" s="47" t="str">
        <f t="shared" si="2"/>
        <v>VYHOVUJE</v>
      </c>
      <c r="L8" s="48" t="s">
        <v>48</v>
      </c>
      <c r="M8" s="49"/>
      <c r="N8" s="49"/>
      <c r="O8" s="48" t="s">
        <v>42</v>
      </c>
      <c r="P8" s="48" t="s">
        <v>43</v>
      </c>
      <c r="Q8" s="50">
        <v>14</v>
      </c>
      <c r="R8" s="49"/>
      <c r="S8" s="51" t="s">
        <v>11</v>
      </c>
      <c r="T8" s="24"/>
    </row>
    <row r="9" spans="2:20" ht="74.25" customHeight="1">
      <c r="B9" s="52">
        <v>3</v>
      </c>
      <c r="C9" s="53" t="s">
        <v>30</v>
      </c>
      <c r="D9" s="54">
        <v>10</v>
      </c>
      <c r="E9" s="55" t="s">
        <v>31</v>
      </c>
      <c r="F9" s="56" t="s">
        <v>51</v>
      </c>
      <c r="G9" s="57">
        <f t="shared" si="0"/>
        <v>750</v>
      </c>
      <c r="H9" s="58">
        <v>75</v>
      </c>
      <c r="I9" s="111">
        <v>75</v>
      </c>
      <c r="J9" s="59">
        <f t="shared" si="1"/>
        <v>750</v>
      </c>
      <c r="K9" s="60" t="str">
        <f t="shared" si="2"/>
        <v>VYHOVUJE</v>
      </c>
      <c r="L9" s="116" t="s">
        <v>48</v>
      </c>
      <c r="M9" s="128"/>
      <c r="N9" s="128"/>
      <c r="O9" s="116" t="s">
        <v>44</v>
      </c>
      <c r="P9" s="116" t="s">
        <v>45</v>
      </c>
      <c r="Q9" s="143">
        <v>14</v>
      </c>
      <c r="R9" s="128"/>
      <c r="S9" s="61" t="s">
        <v>13</v>
      </c>
      <c r="T9" s="24"/>
    </row>
    <row r="10" spans="2:20" ht="69" customHeight="1">
      <c r="B10" s="62">
        <v>4</v>
      </c>
      <c r="C10" s="63" t="s">
        <v>32</v>
      </c>
      <c r="D10" s="64">
        <v>10</v>
      </c>
      <c r="E10" s="65" t="s">
        <v>31</v>
      </c>
      <c r="F10" s="66" t="s">
        <v>52</v>
      </c>
      <c r="G10" s="67">
        <f t="shared" si="0"/>
        <v>350</v>
      </c>
      <c r="H10" s="68">
        <v>35</v>
      </c>
      <c r="I10" s="112">
        <v>33.5</v>
      </c>
      <c r="J10" s="69">
        <f t="shared" si="1"/>
        <v>335</v>
      </c>
      <c r="K10" s="70" t="str">
        <f t="shared" si="2"/>
        <v>VYHOVUJE</v>
      </c>
      <c r="L10" s="117"/>
      <c r="M10" s="129"/>
      <c r="N10" s="129"/>
      <c r="O10" s="129"/>
      <c r="P10" s="129"/>
      <c r="Q10" s="144"/>
      <c r="R10" s="129"/>
      <c r="S10" s="71" t="s">
        <v>14</v>
      </c>
      <c r="T10" s="24"/>
    </row>
    <row r="11" spans="2:20" ht="48.75" customHeight="1">
      <c r="B11" s="62">
        <v>5</v>
      </c>
      <c r="C11" s="63" t="s">
        <v>28</v>
      </c>
      <c r="D11" s="64">
        <v>500</v>
      </c>
      <c r="E11" s="65" t="s">
        <v>29</v>
      </c>
      <c r="F11" s="66" t="s">
        <v>50</v>
      </c>
      <c r="G11" s="67">
        <f t="shared" si="0"/>
        <v>9000</v>
      </c>
      <c r="H11" s="68">
        <v>18</v>
      </c>
      <c r="I11" s="112">
        <v>18</v>
      </c>
      <c r="J11" s="69">
        <f t="shared" si="1"/>
        <v>9000</v>
      </c>
      <c r="K11" s="70" t="str">
        <f t="shared" si="2"/>
        <v>VYHOVUJE</v>
      </c>
      <c r="L11" s="117"/>
      <c r="M11" s="129"/>
      <c r="N11" s="129"/>
      <c r="O11" s="129"/>
      <c r="P11" s="129"/>
      <c r="Q11" s="144"/>
      <c r="R11" s="129"/>
      <c r="S11" s="71" t="s">
        <v>11</v>
      </c>
      <c r="T11" s="24"/>
    </row>
    <row r="12" spans="2:20" ht="38.25" customHeight="1" thickBot="1">
      <c r="B12" s="72">
        <v>6</v>
      </c>
      <c r="C12" s="73" t="s">
        <v>33</v>
      </c>
      <c r="D12" s="74">
        <v>1200</v>
      </c>
      <c r="E12" s="75" t="s">
        <v>34</v>
      </c>
      <c r="F12" s="76" t="s">
        <v>35</v>
      </c>
      <c r="G12" s="77">
        <f t="shared" si="0"/>
        <v>7200</v>
      </c>
      <c r="H12" s="78">
        <v>6</v>
      </c>
      <c r="I12" s="113">
        <v>6</v>
      </c>
      <c r="J12" s="79">
        <f t="shared" si="1"/>
        <v>7200</v>
      </c>
      <c r="K12" s="80" t="str">
        <f t="shared" si="2"/>
        <v>VYHOVUJE</v>
      </c>
      <c r="L12" s="118"/>
      <c r="M12" s="130"/>
      <c r="N12" s="130"/>
      <c r="O12" s="130"/>
      <c r="P12" s="130"/>
      <c r="Q12" s="145"/>
      <c r="R12" s="130"/>
      <c r="S12" s="81" t="s">
        <v>10</v>
      </c>
      <c r="T12" s="24"/>
    </row>
    <row r="13" spans="2:20" ht="93" customHeight="1">
      <c r="B13" s="82">
        <v>7</v>
      </c>
      <c r="C13" s="83" t="s">
        <v>36</v>
      </c>
      <c r="D13" s="84">
        <v>16</v>
      </c>
      <c r="E13" s="85" t="s">
        <v>31</v>
      </c>
      <c r="F13" s="86" t="s">
        <v>53</v>
      </c>
      <c r="G13" s="87">
        <f t="shared" si="0"/>
        <v>3440</v>
      </c>
      <c r="H13" s="88">
        <v>215</v>
      </c>
      <c r="I13" s="114">
        <v>215</v>
      </c>
      <c r="J13" s="89">
        <f t="shared" si="1"/>
        <v>3440</v>
      </c>
      <c r="K13" s="90" t="str">
        <f t="shared" si="2"/>
        <v>VYHOVUJE</v>
      </c>
      <c r="L13" s="116" t="s">
        <v>48</v>
      </c>
      <c r="M13" s="128"/>
      <c r="N13" s="128"/>
      <c r="O13" s="116" t="s">
        <v>44</v>
      </c>
      <c r="P13" s="116" t="s">
        <v>46</v>
      </c>
      <c r="Q13" s="143">
        <v>14</v>
      </c>
      <c r="R13" s="128"/>
      <c r="S13" s="71" t="s">
        <v>13</v>
      </c>
      <c r="T13" s="24"/>
    </row>
    <row r="14" spans="2:20" ht="69" customHeight="1">
      <c r="B14" s="62">
        <v>8</v>
      </c>
      <c r="C14" s="63" t="s">
        <v>32</v>
      </c>
      <c r="D14" s="64">
        <v>20</v>
      </c>
      <c r="E14" s="65" t="s">
        <v>31</v>
      </c>
      <c r="F14" s="66" t="s">
        <v>52</v>
      </c>
      <c r="G14" s="67">
        <f t="shared" si="0"/>
        <v>700</v>
      </c>
      <c r="H14" s="68">
        <v>35</v>
      </c>
      <c r="I14" s="112">
        <v>33.5</v>
      </c>
      <c r="J14" s="69">
        <f t="shared" si="1"/>
        <v>670</v>
      </c>
      <c r="K14" s="70" t="str">
        <f t="shared" si="2"/>
        <v>VYHOVUJE</v>
      </c>
      <c r="L14" s="117"/>
      <c r="M14" s="129"/>
      <c r="N14" s="129"/>
      <c r="O14" s="129"/>
      <c r="P14" s="129"/>
      <c r="Q14" s="144"/>
      <c r="R14" s="129"/>
      <c r="S14" s="91" t="s">
        <v>14</v>
      </c>
      <c r="T14" s="24"/>
    </row>
    <row r="15" spans="2:20" ht="60" customHeight="1">
      <c r="B15" s="62">
        <v>9</v>
      </c>
      <c r="C15" s="63" t="s">
        <v>28</v>
      </c>
      <c r="D15" s="64">
        <v>1000</v>
      </c>
      <c r="E15" s="65" t="s">
        <v>29</v>
      </c>
      <c r="F15" s="66" t="s">
        <v>50</v>
      </c>
      <c r="G15" s="67">
        <f t="shared" si="0"/>
        <v>18000</v>
      </c>
      <c r="H15" s="68">
        <v>18</v>
      </c>
      <c r="I15" s="112">
        <v>18</v>
      </c>
      <c r="J15" s="69">
        <f t="shared" si="1"/>
        <v>18000</v>
      </c>
      <c r="K15" s="70" t="str">
        <f t="shared" si="2"/>
        <v>VYHOVUJE</v>
      </c>
      <c r="L15" s="117"/>
      <c r="M15" s="129"/>
      <c r="N15" s="129"/>
      <c r="O15" s="129"/>
      <c r="P15" s="129"/>
      <c r="Q15" s="144"/>
      <c r="R15" s="129"/>
      <c r="S15" s="71" t="s">
        <v>11</v>
      </c>
      <c r="T15" s="24"/>
    </row>
    <row r="16" spans="2:20" ht="77.25" customHeight="1" thickBot="1">
      <c r="B16" s="92">
        <v>10</v>
      </c>
      <c r="C16" s="93" t="s">
        <v>37</v>
      </c>
      <c r="D16" s="94">
        <v>180</v>
      </c>
      <c r="E16" s="95" t="s">
        <v>34</v>
      </c>
      <c r="F16" s="96" t="s">
        <v>38</v>
      </c>
      <c r="G16" s="97">
        <f t="shared" si="0"/>
        <v>7020</v>
      </c>
      <c r="H16" s="98">
        <v>39</v>
      </c>
      <c r="I16" s="115">
        <v>39</v>
      </c>
      <c r="J16" s="99">
        <f t="shared" si="1"/>
        <v>7020</v>
      </c>
      <c r="K16" s="100" t="str">
        <f t="shared" si="2"/>
        <v>VYHOVUJE</v>
      </c>
      <c r="L16" s="119"/>
      <c r="M16" s="131"/>
      <c r="N16" s="131"/>
      <c r="O16" s="131"/>
      <c r="P16" s="131"/>
      <c r="Q16" s="146"/>
      <c r="R16" s="131"/>
      <c r="S16" s="101" t="s">
        <v>10</v>
      </c>
      <c r="T16" s="24"/>
    </row>
    <row r="17" spans="3:10" ht="13.5" customHeight="1" thickBot="1" thickTop="1">
      <c r="C17" s="1"/>
      <c r="D17" s="1"/>
      <c r="E17" s="1"/>
      <c r="F17" s="1"/>
      <c r="G17" s="1"/>
      <c r="J17" s="102"/>
    </row>
    <row r="18" spans="2:19" ht="60.75" customHeight="1" thickBot="1" thickTop="1">
      <c r="B18" s="134" t="s">
        <v>7</v>
      </c>
      <c r="C18" s="135"/>
      <c r="D18" s="135"/>
      <c r="E18" s="135"/>
      <c r="F18" s="135"/>
      <c r="G18" s="103"/>
      <c r="H18" s="104" t="s">
        <v>8</v>
      </c>
      <c r="I18" s="136" t="s">
        <v>9</v>
      </c>
      <c r="J18" s="137"/>
      <c r="K18" s="138"/>
      <c r="L18" s="16"/>
      <c r="M18" s="16"/>
      <c r="N18" s="16"/>
      <c r="O18" s="16"/>
      <c r="P18" s="16"/>
      <c r="Q18" s="16"/>
      <c r="R18" s="16"/>
      <c r="S18" s="105"/>
    </row>
    <row r="19" spans="2:11" ht="33" customHeight="1" thickBot="1" thickTop="1">
      <c r="B19" s="139" t="s">
        <v>39</v>
      </c>
      <c r="C19" s="139"/>
      <c r="D19" s="139"/>
      <c r="E19" s="139"/>
      <c r="F19" s="139"/>
      <c r="G19" s="106"/>
      <c r="H19" s="107">
        <f>SUM(G7:G16)</f>
        <v>49000</v>
      </c>
      <c r="I19" s="140">
        <f>SUM(J7:J16)</f>
        <v>48955</v>
      </c>
      <c r="J19" s="141"/>
      <c r="K19" s="142"/>
    </row>
    <row r="20" ht="14.25" customHeight="1" thickTop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 algorithmName="SHA-512" hashValue="OMwjPSgQKe2xPjAJhzbnFYuQE3tIfW2e+zY4LiqqedGcYu8AKKk6p0uUQo+3nJ4j6qeWXbII0Q/IoknXRtqVaQ==" saltValue="pL8l4eApl8vRQv+OYJbclg==" spinCount="100000" sheet="1" objects="1" scenarios="1" selectLockedCells="1"/>
  <mergeCells count="22">
    <mergeCell ref="P9:P12"/>
    <mergeCell ref="O13:O16"/>
    <mergeCell ref="P13:P16"/>
    <mergeCell ref="Q9:Q12"/>
    <mergeCell ref="R9:R12"/>
    <mergeCell ref="Q13:Q16"/>
    <mergeCell ref="R13:R16"/>
    <mergeCell ref="B18:F18"/>
    <mergeCell ref="I18:K18"/>
    <mergeCell ref="B19:F19"/>
    <mergeCell ref="I19:K19"/>
    <mergeCell ref="O9:O12"/>
    <mergeCell ref="N9:N12"/>
    <mergeCell ref="N13:N16"/>
    <mergeCell ref="M9:M12"/>
    <mergeCell ref="M13:M16"/>
    <mergeCell ref="B1:D1"/>
    <mergeCell ref="L9:L12"/>
    <mergeCell ref="L13:L16"/>
    <mergeCell ref="B3:C4"/>
    <mergeCell ref="D3:E4"/>
    <mergeCell ref="F3:H4"/>
  </mergeCells>
  <conditionalFormatting sqref="B7:B16 D7:D16">
    <cfRule type="containsBlanks" priority="45" dxfId="9">
      <formula>LEN(TRIM(B7))=0</formula>
    </cfRule>
  </conditionalFormatting>
  <conditionalFormatting sqref="B7:B16">
    <cfRule type="cellIs" priority="39" dxfId="8" operator="greaterThanOrEqual">
      <formula>1</formula>
    </cfRule>
  </conditionalFormatting>
  <conditionalFormatting sqref="K7:K16">
    <cfRule type="cellIs" priority="36" dxfId="7" operator="equal">
      <formula>"VYHOVUJE"</formula>
    </cfRule>
  </conditionalFormatting>
  <conditionalFormatting sqref="K7:K16">
    <cfRule type="cellIs" priority="35" dxfId="6" operator="equal">
      <formula>"NEVYHOVUJE"</formula>
    </cfRule>
  </conditionalFormatting>
  <conditionalFormatting sqref="I7">
    <cfRule type="containsBlanks" priority="6" dxfId="2">
      <formula>LEN(TRIM(I7))=0</formula>
    </cfRule>
  </conditionalFormatting>
  <conditionalFormatting sqref="I7">
    <cfRule type="notContainsBlanks" priority="5" dxfId="1">
      <formula>LEN(TRIM(I7))&gt;0</formula>
    </cfRule>
  </conditionalFormatting>
  <conditionalFormatting sqref="I7">
    <cfRule type="notContainsBlanks" priority="4" dxfId="0">
      <formula>LEN(TRIM(I7))&gt;0</formula>
    </cfRule>
  </conditionalFormatting>
  <conditionalFormatting sqref="I8:I16">
    <cfRule type="containsBlanks" priority="3" dxfId="2">
      <formula>LEN(TRIM(I8))=0</formula>
    </cfRule>
  </conditionalFormatting>
  <conditionalFormatting sqref="I8:I16">
    <cfRule type="notContainsBlanks" priority="2" dxfId="1">
      <formula>LEN(TRIM(I8))&gt;0</formula>
    </cfRule>
  </conditionalFormatting>
  <conditionalFormatting sqref="I8:I16">
    <cfRule type="notContainsBlanks" priority="1" dxfId="0">
      <formula>LEN(TRIM(I8))&gt;0</formula>
    </cfRule>
  </conditionalFormatting>
  <dataValidations count="2">
    <dataValidation type="list" showInputMessage="1" showErrorMessage="1" sqref="E7:E16">
      <formula1>"ks,balení,sada,litr,kg,pár,role,karton,"</formula1>
    </dataValidation>
    <dataValidation type="list" allowBlank="1" showInputMessage="1" showErrorMessage="1" sqref="S7:S16">
      <formula1>#REF!</formula1>
    </dataValidation>
  </dataValidations>
  <printOptions/>
  <pageMargins left="0.1968503937007874" right="0.1968503937007874" top="0.1968503937007874" bottom="0.1968503937007874" header="0.15748031496062992" footer="0.196850393700787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Milan Krupička</cp:lastModifiedBy>
  <cp:lastPrinted>2022-02-16T08:43:16Z</cp:lastPrinted>
  <dcterms:created xsi:type="dcterms:W3CDTF">2014-03-05T12:43:32Z</dcterms:created>
  <dcterms:modified xsi:type="dcterms:W3CDTF">2022-02-16T08:44:15Z</dcterms:modified>
  <cp:category/>
  <cp:version/>
  <cp:contentType/>
  <cp:contentStatus/>
  <cp:revision>1</cp:revision>
</cp:coreProperties>
</file>