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1-2022\2-vyzva\"/>
    </mc:Choice>
  </mc:AlternateContent>
  <xr:revisionPtr revIDLastSave="0" documentId="13_ncr:1_{A8857F30-3E41-4680-81AD-639DD14D0AE9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_FilterDatabase" localSheetId="0" hidden="1">PP!$B$6:$M$24</definedName>
    <definedName name="_xlnm.Print_Area" localSheetId="0">PP!$A$1:$N$28</definedName>
  </definedNames>
  <calcPr calcId="191029"/>
</workbook>
</file>

<file path=xl/calcChain.xml><?xml version="1.0" encoding="utf-8"?>
<calcChain xmlns="http://schemas.openxmlformats.org/spreadsheetml/2006/main">
  <c r="J23" i="1" l="1"/>
  <c r="J24" i="1"/>
  <c r="G23" i="1"/>
  <c r="K24" i="1" l="1"/>
  <c r="K23" i="1"/>
  <c r="G10" i="1"/>
  <c r="G24" i="1"/>
  <c r="G11" i="1"/>
  <c r="G18" i="1"/>
  <c r="G12" i="1"/>
  <c r="G19" i="1"/>
  <c r="G13" i="1"/>
  <c r="G20" i="1"/>
  <c r="G14" i="1"/>
  <c r="G21" i="1"/>
  <c r="G15" i="1"/>
  <c r="G22" i="1"/>
  <c r="G16" i="1"/>
  <c r="G17" i="1"/>
  <c r="G9" i="1"/>
  <c r="G8" i="1"/>
  <c r="G7" i="1"/>
  <c r="J18" i="1"/>
  <c r="J12" i="1"/>
  <c r="J19" i="1"/>
  <c r="J13" i="1"/>
  <c r="J20" i="1"/>
  <c r="J14" i="1"/>
  <c r="J21" i="1"/>
  <c r="J15" i="1"/>
  <c r="J22" i="1"/>
  <c r="J16" i="1"/>
  <c r="J11" i="1"/>
  <c r="J10" i="1"/>
  <c r="J17" i="1"/>
  <c r="J9" i="1"/>
  <c r="J8" i="1"/>
  <c r="J7" i="1"/>
  <c r="K16" i="1"/>
  <c r="K22" i="1"/>
  <c r="K15" i="1"/>
  <c r="K21" i="1"/>
  <c r="K14" i="1"/>
  <c r="K20" i="1"/>
  <c r="K13" i="1"/>
  <c r="K19" i="1"/>
  <c r="K12" i="1"/>
  <c r="K18" i="1"/>
  <c r="K11" i="1"/>
  <c r="K10" i="1"/>
  <c r="K17" i="1"/>
  <c r="K9" i="1"/>
  <c r="K8" i="1"/>
  <c r="K7" i="1"/>
  <c r="I27" i="1" l="1"/>
  <c r="H27" i="1"/>
</calcChain>
</file>

<file path=xl/sharedStrings.xml><?xml version="1.0" encoding="utf-8"?>
<sst xmlns="http://schemas.openxmlformats.org/spreadsheetml/2006/main" count="83" uniqueCount="58">
  <si>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</si>
  <si>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</si>
  <si>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</si>
  <si>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</si>
  <si>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</si>
  <si>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</si>
  <si>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</si>
  <si>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</si>
  <si>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</si>
  <si>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</si>
  <si>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</si>
  <si>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</si>
  <si>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</si>
  <si>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</si>
  <si>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</si>
  <si>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</si>
  <si>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Obchodní podmínky NAD RÁMEC STANDARDNÍCH 
obchodních podmínek </t>
  </si>
  <si>
    <t>ks</t>
  </si>
  <si>
    <t>pár</t>
  </si>
  <si>
    <t>Triko s límečkem - polokošile PÁNSKÉ</t>
  </si>
  <si>
    <t>ANO - předchozí odsouhlasení dodávaného vzorku, použité barvy a velikosti potisku.</t>
  </si>
  <si>
    <t>Triko s límečkem - polokošile DÁSMKÉ</t>
  </si>
  <si>
    <t>Čepice se štítkem černá se zeleným logem Faktcoolta</t>
  </si>
  <si>
    <t>Triko funkční sportovní, PÁNSKÉ</t>
  </si>
  <si>
    <t>Triko funkční sportovní, DÁMSKÉ</t>
  </si>
  <si>
    <t>ANO - předchozí odsouhlasení dodávaného vzorku, použité barvy a velikosti potisku.
Postupná dodávka na základě objednání zadavatele, množství uvedené ve sloupci D je pouze orientační.</t>
  </si>
  <si>
    <t>Ponožky</t>
  </si>
  <si>
    <t>Mikina s kapucí PÁNSKÁ</t>
  </si>
  <si>
    <t>Mikina s kapucí DÁMSKÁ</t>
  </si>
  <si>
    <r>
      <t xml:space="preserve">Lehká šestipanelová kšiltovka vyrobená z bavlny z broušeného kepru. 
Kšiltovka má obšívané větrací otvory, velikost lze nastavit suchým zipem. 
Gramáž min. 120 g/m².
Anyag: 100% pamut, kepr broušený. 
</t>
    </r>
    <r>
      <rPr>
        <b/>
        <sz val="11"/>
        <color theme="1"/>
        <rFont val="Calibri"/>
        <family val="2"/>
        <charset val="238"/>
        <scheme val="minor"/>
      </rPr>
      <t xml:space="preserve">Barva černá.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Velikost uni.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logem (polovina dodávky srdce a polovina kaňka): v zelené barvě - dle jednotného vizuálního stylu zadavatele. Logo vpředu - rozměr 5 x 5 cm.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Předchozí odsouhlasení dodávaného vzorku, použité barvy a velikosti potisku (potisk požadovaným logem). </t>
    </r>
  </si>
  <si>
    <t>Společná faktura</t>
  </si>
  <si>
    <t>Triko černé DÁMSKÉ se zeleným obrázkem Faktcoolta</t>
  </si>
  <si>
    <t>Triko černé PÁNSKÉ se zeleným obrázkem Faktcoolta</t>
  </si>
  <si>
    <r>
      <t xml:space="preserve">Dámské sportovní tričko z hladkého strečového materiálu, který je rychleschnoucí s gramáží 150 g/m2. 
Střih je přiléhavý s tvarovanými bočními díly. 
Tričko má dekorativně prošité ploché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>Barva trika černá.
Velikosti: XL = 2ks, L = 5ks, M = 5ks, S = 3ks.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</si>
  <si>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Bavlněné dámské tričko s velkou gramáží (min. 180 g/m2). 
Tričko ze 100% bavlny.
 Tvar výstřihu = kulatý.
</t>
    </r>
    <r>
      <rPr>
        <b/>
        <sz val="11"/>
        <color theme="1"/>
        <rFont val="Calibri"/>
        <family val="2"/>
        <charset val="238"/>
        <scheme val="minor"/>
      </rPr>
      <t>Barva černá.
 Velikosti: XL = 4ks, L = 10ks, M = 10ks, S = 4ks.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(od každé velikosti polovina dodávky srdce a polovina kaňka): v zelené barvě dle jednotného vizuálního stylu zadavatele.
Jednobarevné logo: vpředu rozměr 7 x 7 cm, vzadu 20 x 20 cm.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</si>
  <si>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t xml:space="preserve">Triko funkční sportovní, DÁMSKÉ </t>
  </si>
  <si>
    <r>
      <rPr>
        <sz val="11"/>
        <rFont val="Calibri"/>
        <family val="2"/>
        <charset val="238"/>
        <scheme val="minor"/>
      </rPr>
      <t>Triko černé PÁNSKÉ se zeleným obrázkem Faktcoolta</t>
    </r>
    <r>
      <rPr>
        <sz val="11"/>
        <color rgb="FF0000CC"/>
        <rFont val="Calibri"/>
        <family val="2"/>
        <charset val="238"/>
        <scheme val="minor"/>
      </rPr>
      <t xml:space="preserve"> </t>
    </r>
  </si>
  <si>
    <r>
      <t xml:space="preserve">Bavlněné pánské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Velikosti: XXL = 4ks, XL = 4ks, L = 10ks.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(od každé velikosti polovina dodávky srdce a polovina kaňka): v zelené barvě barevná škála zelené dle jednotného vizuálního stylu zadavatele. 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</si>
  <si>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Lehká šestipanelová kšiltovka vyrobená z bavlny z broušeného kepru.
Kšiltovka má obšívané větrací otvory, velikost lze nastavit suchým zipem. 
Gramáž min. 120 g/m². 
Anyag: 100% pamut, kepr broušený. 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 uni.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(polovina dodávky srdce a polovina kaňka): v zelené barvě - dle jednotného vizuálního stylu zadavatele. Logo vpředu - rozměr 5 x 5 cm.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 a maximální.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Zadavatel není povinnen uvedené množství odebrat.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4 - rozdělení z důvodu postupného plnění (samostatné faktury).</t>
    </r>
  </si>
  <si>
    <t xml:space="preserve">Postupná dodávka na základě objednání zadavatele, množství uvedené ve sloupci D je pouze orientační a maximální. Zadavatel není povinnen uvedené množství odebrat. </t>
  </si>
  <si>
    <t>Postupná dodávka na základě objednání zadavatele, množství uvedené ve sloupci D je pouze orientační.</t>
  </si>
  <si>
    <r>
      <t xml:space="preserve">Pánské sportovní tričko vyrobené z hladkého strečového materiálu, který je rychleschnoucí s gramáží 150 g/m2. 
Střih přiléhavý s tvarovanými bočními díly.
Tričko dekorativně prošité plochými švy, krátké raglánové rukávy a tvarovaný, mírně prodloužený, zadní díl. 
Lem průkrčníku je úzký z vrchového materiálu a jeho vnitřní část je začištěná kontrastní páskou.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trika černá.
Velikosti: XXL = 2ks, XL = 3ks, L = 5ks, M = 5ks.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</si>
  <si>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Pánská polokošile s límečkem a krátkým rukávem z hladkého úpletu se silikonovou úpravou s  gramáží min. 180 g/m2. 
Dva knoflíčky v barvě materiálu; zpevňující ramenní páska, střih s bočními švy.
Materiál 100% bavlna.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 (celkem 15ks):</t>
    </r>
    <r>
      <rPr>
        <b/>
        <sz val="11"/>
        <color theme="1"/>
        <rFont val="Calibri"/>
        <family val="2"/>
        <charset val="238"/>
        <scheme val="minor"/>
      </rPr>
      <t xml:space="preserve"> XXXL = 1ks, XL = 3ks, L = 6ks,  M = 4ks, S = 1ks.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(kaňka):</t>
    </r>
    <r>
      <rPr>
        <b/>
        <sz val="11"/>
        <color theme="1"/>
        <rFont val="Calibri"/>
        <family val="2"/>
        <charset val="238"/>
        <scheme val="minor"/>
      </rPr>
      <t xml:space="preserve"> z</t>
    </r>
    <r>
      <rPr>
        <sz val="11"/>
        <color theme="1"/>
        <rFont val="Calibri"/>
        <family val="2"/>
        <charset val="238"/>
        <scheme val="minor"/>
      </rPr>
      <t xml:space="preserve">elený potisk (dle jednotného vizuálního stylu zadavatele) na přední straně 15 x 15 cm jednobarevný, technologie - přímý sítotisk.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</si>
  <si>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Dámská polokošile s límečkem a krátkým rukávem z hladkého úpletu se silikonovou úpravou s  gramáží min. 180 g/m2. 
Dva knoflíčky v barvě materiálu; zpevňující ramenní páska, střih s bočními švy.
Materiál 100% bavlna.
</t>
    </r>
    <r>
      <rPr>
        <b/>
        <sz val="11"/>
        <color theme="1"/>
        <rFont val="Calibri"/>
        <family val="2"/>
        <charset val="238"/>
        <scheme val="minor"/>
      </rPr>
      <t>Barva fakultní zelená</t>
    </r>
    <r>
      <rPr>
        <sz val="11"/>
        <color theme="1"/>
        <rFont val="Calibri"/>
        <family val="2"/>
        <charset val="238"/>
        <scheme val="minor"/>
      </rPr>
      <t xml:space="preserve"> (dle jednotného vizuálního stylu zadavatele).
</t>
    </r>
    <r>
      <rPr>
        <b/>
        <sz val="11"/>
        <color theme="1"/>
        <rFont val="Calibri"/>
        <family val="2"/>
        <charset val="238"/>
        <scheme val="minor"/>
      </rPr>
      <t xml:space="preserve">Velikosti </t>
    </r>
    <r>
      <rPr>
        <sz val="11"/>
        <color theme="1"/>
        <rFont val="Calibri"/>
        <family val="2"/>
        <charset val="238"/>
        <scheme val="minor"/>
      </rPr>
      <t>(celkem 51ks):</t>
    </r>
    <r>
      <rPr>
        <b/>
        <sz val="11"/>
        <color theme="1"/>
        <rFont val="Calibri"/>
        <family val="2"/>
        <charset val="238"/>
        <scheme val="minor"/>
      </rPr>
      <t xml:space="preserve"> XXL = 3ks, XL = 3ks, L = 12ks, M = 20ks, S = 13ks.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(kaňka): černý potisk na přední straně 15 x 15 cm jednobarevný; technologie - přímý sítotisk.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</si>
  <si>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Ponožky - každá jiná: jedna zelená s černým vzorem, druhá černá se zeleným vzorem. 
Materiál: bavlna (min. 80 %); zesílená pata a špička.
</t>
    </r>
    <r>
      <rPr>
        <b/>
        <sz val="11"/>
        <color theme="1"/>
        <rFont val="Calibri"/>
        <family val="2"/>
        <charset val="238"/>
        <scheme val="minor"/>
      </rPr>
      <t>Velikosti: 35-38 = 3 páry, 39-42 = 4 páry, 43-46 = 3 páry.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Bude-li to technicky možné vyrobit, tak na vnější stranu kotníku kaňku Faktcoolta. 
Pokud to nepůjde, tak nápis Faktcoolta na kotník a na celé ponožce malá srdíčka.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 Barvy musí odpovídat jednotnému vizuálnímu stylu zadavatele.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</si>
  <si>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barvě,</t>
    </r>
    <r>
      <rPr>
        <sz val="11"/>
        <color theme="1"/>
        <rFont val="Calibri"/>
        <family val="2"/>
        <charset val="238"/>
        <scheme val="minor"/>
      </rPr>
      <t xml:space="preserve">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 XXL = 3ks, XL = 3ks, L = 7ks, M = 7ks.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</si>
  <si>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XXL = 2ks, XL = 3ks, L = 5ks, M = 5ks, S = 5ks.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</si>
  <si>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Bavlněné pánské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Rozložení velikostí</t>
    </r>
    <r>
      <rPr>
        <sz val="11"/>
        <color theme="1"/>
        <rFont val="Calibri"/>
        <family val="2"/>
        <charset val="238"/>
        <scheme val="minor"/>
      </rPr>
      <t xml:space="preserve"> v objednávce </t>
    </r>
    <r>
      <rPr>
        <b/>
        <sz val="11"/>
        <color theme="1"/>
        <rFont val="Calibri"/>
        <family val="2"/>
        <charset val="238"/>
        <scheme val="minor"/>
      </rPr>
      <t xml:space="preserve">XXL = 20%, XL = 25%, L = 30%, M = 25%.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(polovina dodávky srdce a polovina kaňka): v zelené barvě barevná škála zelené dle jednotného vizuálního stylu zadavatele. Jednobarevné logo: vpředu rozměr 7 x 7 cm, vzadu 20 x 20 cm. 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Předchozí odsouhlasení dodávaného vzorku,</t>
    </r>
    <r>
      <rPr>
        <b/>
        <sz val="11"/>
        <color rgb="FFFF0000"/>
        <rFont val="Calibri"/>
        <family val="2"/>
        <charset val="238"/>
        <scheme val="minor"/>
      </rPr>
      <t xml:space="preserve"> 1ks velikosti M</t>
    </r>
    <r>
      <rPr>
        <sz val="11"/>
        <color rgb="FFFF0000"/>
        <rFont val="Calibri"/>
        <family val="2"/>
        <charset val="238"/>
        <scheme val="minor"/>
      </rPr>
      <t xml:space="preserve">, použité barvy a velikosti potisku (potisk požadovaným logem). 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3 - rozdělení z důvodu postupného plnění (samostatné faktury).</t>
    </r>
  </si>
  <si>
    <r>
      <t xml:space="preserve">Pánské sportovní tričko vyrobené z hladkého strečového materiálu, který je rychleschnoucí s gramáží 150 g/m2. 
Střih přiléhavý s tvarovanými bočními díly. 
Tričko  dekorativně prošité plochými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>Barva trika černá.
Rozložení velikostí:  XXL = 20%, XL = 25%, L = 30%, M = 25%.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
Pozn.: popis shodný s pol.č. 5 - rozdělení z důvodu postupného plnění (samostatné faktury).</t>
    </r>
  </si>
  <si>
    <r>
      <t xml:space="preserve">Dámské sportovní tričko z hladkého strečového materiálu, který je rychleschnoucí s gramáží 150 g/m2. 
Střih je přiléhavý s tvarovanými bočními díly. 
Tričko má dekorativně prošité ploché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trika černá.
Velikosti:  </t>
    </r>
    <r>
      <rPr>
        <b/>
        <sz val="11"/>
        <rFont val="Calibri"/>
        <family val="2"/>
        <charset val="238"/>
        <scheme val="minor"/>
      </rPr>
      <t>XL =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5ks, L = 15ks, M = 15ks, S = 5ks.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6 - rozdělení z důvodu postupného plnění (samostatné faktury).</t>
    </r>
  </si>
  <si>
    <r>
      <t xml:space="preserve">Bavlněné dámské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černá.
Rozložení velikostí v objednávce: XXL = 10%, XL = 25%, L = 30%, M = 25%, S = 10%.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logem (polovina dodávky srdce a polovina kaňka): v zelené barvě dle jednotného vizuálního stylu zadavatele. 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Předchozí odsouhlasení dodávaného vzorku,</t>
    </r>
    <r>
      <rPr>
        <b/>
        <sz val="11"/>
        <color rgb="FFFF0000"/>
        <rFont val="Calibri"/>
        <family val="2"/>
        <charset val="238"/>
        <scheme val="minor"/>
      </rPr>
      <t xml:space="preserve"> 1ks velikosti XXL</t>
    </r>
    <r>
      <rPr>
        <sz val="11"/>
        <color rgb="FFFF0000"/>
        <rFont val="Calibri"/>
        <family val="2"/>
        <charset val="238"/>
        <scheme val="minor"/>
      </rPr>
      <t xml:space="preserve">, použité barvy a velikosti potisku (potisk požadovaným logem).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i/>
        <sz val="11"/>
        <color theme="1"/>
        <rFont val="Calibri"/>
        <family val="2"/>
        <charset val="238"/>
        <scheme val="minor"/>
      </rPr>
      <t>Pozn.: popis shodný s pol.č. 7 - rozdělení z důvodu postupného plnění (samostatné faktury).</t>
    </r>
  </si>
  <si>
    <r>
      <t>Mikina s kapucí</t>
    </r>
    <r>
      <rPr>
        <b/>
        <sz val="11"/>
        <color theme="1"/>
        <rFont val="Calibri"/>
        <family val="2"/>
        <charset val="238"/>
        <scheme val="minor"/>
      </rPr>
      <t xml:space="preserve"> 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 xml:space="preserve">Velikosti: XXL = 20%, XL = 25%, L = 30%, M = 25%.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i/>
        <sz val="11"/>
        <color theme="1"/>
        <rFont val="Calibri"/>
        <family val="2"/>
        <charset val="238"/>
        <scheme val="minor"/>
      </rPr>
      <t>Pozn.: popis shodný s pol.č. 9 - rozdělení z důvodu postupného plnění (samostatné faktury).</t>
    </r>
  </si>
  <si>
    <r>
      <t xml:space="preserve">Ponožky - každá jiná: jedna zelená s černým vzorem, druhá černá se zeleným vzorem. 
Materiál: bavlna (min. 80 %); zesílená pata a špička.
</t>
    </r>
    <r>
      <rPr>
        <b/>
        <sz val="11"/>
        <color theme="1"/>
        <rFont val="Calibri"/>
        <family val="2"/>
        <charset val="238"/>
        <scheme val="minor"/>
      </rPr>
      <t xml:space="preserve">
Velikosti: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35-38 = 10 párů, 39-42 = 15 párů, 43-46 = 15 párů.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
</t>
    </r>
    <r>
      <rPr>
        <sz val="11"/>
        <color theme="1"/>
        <rFont val="Calibri"/>
        <family val="2"/>
        <charset val="238"/>
        <scheme val="minor"/>
      </rPr>
      <t xml:space="preserve">Bude-li to technicky možné vyrobit, tak na vnější stranu kotníku kaňku Faktcoolta. 
Pokud to nepůjde, tak nápis Faktcoolta na kotník a na celé ponožce malá srdíčka.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 Barvy musí odpovídat jednotnému vizuálnímu stylu zadavatele.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
Pozn.: popis shodný s pol.č. 8 - rozdělení z důvodu postupného plnění (samostatné faktury).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</si>
  <si>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 xml:space="preserve">Velikosti: XXL = 10%, XL = 25%, L = 30%, M = 25%, S = 10%.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Postupná dodávka na základě objednání zadavatele, množství uvedené ve sloupci D je pouze orientační.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10 - rozdělení z důvodu postupného plnění (samostatné faktury).</t>
    </r>
  </si>
  <si>
    <t>Podmínění plnění na základě dílčích objednávek</t>
  </si>
  <si>
    <t>Požadavek zadavatele: 
do sloupce označeného textem:</t>
  </si>
  <si>
    <t>Dodavatel doplní do jednotlivých prázdných žlutě podbarvených buněk požadované údaje, tj. jednotkové ceny.</t>
  </si>
  <si>
    <t>Tabulka (odemcena priloha c. 2 KS - PP (II.)-001-2022_(filtry)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</si>
</sst>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</borders>
  <cellStyleXfs count="9">
    <xf numFmtId="0" fontId="0" fillId="0" borderId="0"/>
    <xf numFmtId="0" fontId="2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4" fontId="18" fillId="2" borderId="5" xfId="0" applyNumberFormat="1" applyFont="1" applyFill="1" applyBorder="1" applyAlignment="1">
      <alignment horizontal="right" vertical="center" wrapText="1" indent="1"/>
    </xf>
    <xf numFmtId="165" fontId="0" fillId="0" borderId="6" xfId="0" applyNumberFormat="1" applyBorder="1" applyAlignment="1">
      <alignment horizontal="right" vertical="center" indent="1"/>
    </xf>
    <xf numFmtId="164" fontId="18" fillId="2" borderId="9" xfId="0" applyNumberFormat="1" applyFont="1" applyFill="1" applyBorder="1" applyAlignment="1">
      <alignment horizontal="right" vertical="center" wrapText="1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7" fillId="3" borderId="2" xfId="0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horizontal="right" vertical="center" indent="1"/>
    </xf>
    <xf numFmtId="164" fontId="11" fillId="0" borderId="2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0" fillId="0" borderId="15" xfId="0" applyBorder="1"/>
    <xf numFmtId="165" fontId="0" fillId="0" borderId="12" xfId="0" applyNumberFormat="1" applyBorder="1" applyAlignment="1">
      <alignment horizontal="right" vertical="center" inden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164" fontId="18" fillId="2" borderId="13" xfId="0" applyNumberFormat="1" applyFont="1" applyFill="1" applyBorder="1" applyAlignment="1">
      <alignment horizontal="right" vertical="center" wrapText="1" indent="1"/>
    </xf>
    <xf numFmtId="0" fontId="13" fillId="3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164" fontId="18" fillId="2" borderId="22" xfId="0" applyNumberFormat="1" applyFont="1" applyFill="1" applyBorder="1" applyAlignment="1">
      <alignment horizontal="right" vertical="center" wrapText="1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164" fontId="18" fillId="2" borderId="27" xfId="0" applyNumberFormat="1" applyFont="1" applyFill="1" applyBorder="1" applyAlignment="1">
      <alignment horizontal="right" vertical="center" wrapText="1" inden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textRotation="90" wrapText="1"/>
    </xf>
    <xf numFmtId="0" fontId="0" fillId="0" borderId="35" xfId="0" applyBorder="1"/>
    <xf numFmtId="3" fontId="0" fillId="4" borderId="28" xfId="0" applyNumberForma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>
      <alignment horizontal="left" vertical="center" wrapText="1" indent="1"/>
    </xf>
    <xf numFmtId="164" fontId="0" fillId="4" borderId="6" xfId="0" applyNumberFormat="1" applyFill="1" applyBorder="1" applyAlignment="1">
      <alignment horizontal="right" vertical="center" indent="1"/>
    </xf>
    <xf numFmtId="164" fontId="0" fillId="4" borderId="5" xfId="0" applyNumberFormat="1" applyFill="1" applyBorder="1" applyAlignment="1">
      <alignment horizontal="right" vertical="center" indent="1"/>
    </xf>
    <xf numFmtId="3" fontId="0" fillId="4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3" fontId="0" fillId="4" borderId="8" xfId="0" applyNumberForma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 indent="1"/>
    </xf>
    <xf numFmtId="164" fontId="0" fillId="4" borderId="8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3" fontId="0" fillId="4" borderId="19" xfId="0" applyNumberFormat="1" applyFill="1" applyBorder="1" applyAlignment="1">
      <alignment horizontal="center" vertical="center" wrapText="1"/>
    </xf>
    <xf numFmtId="0" fontId="28" fillId="4" borderId="8" xfId="0" applyFont="1" applyFill="1" applyBorder="1" applyAlignment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>
      <alignment horizontal="left" vertical="center" wrapText="1" indent="1"/>
    </xf>
    <xf numFmtId="0" fontId="7" fillId="4" borderId="8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0" fontId="12" fillId="4" borderId="8" xfId="0" applyFont="1" applyFill="1" applyBorder="1" applyAlignment="1">
      <alignment horizontal="left" vertical="center" wrapText="1" indent="1"/>
    </xf>
    <xf numFmtId="0" fontId="5" fillId="4" borderId="9" xfId="0" applyFont="1" applyFill="1" applyBorder="1" applyAlignment="1">
      <alignment horizontal="left" vertical="center" wrapText="1" indent="1"/>
    </xf>
    <xf numFmtId="3" fontId="0" fillId="4" borderId="20" xfId="0" applyNumberForma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left" vertical="center" wrapText="1" indent="1"/>
    </xf>
    <xf numFmtId="3" fontId="0" fillId="4" borderId="21" xfId="0" applyNumberFormat="1" applyFill="1" applyBorder="1" applyAlignment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>
      <alignment horizontal="left" vertical="center" wrapText="1" indent="1"/>
    </xf>
    <xf numFmtId="164" fontId="0" fillId="4" borderId="21" xfId="0" applyNumberFormat="1" applyFill="1" applyBorder="1" applyAlignment="1">
      <alignment horizontal="right" vertical="center" indent="1"/>
    </xf>
    <xf numFmtId="164" fontId="0" fillId="4" borderId="22" xfId="0" applyNumberFormat="1" applyFill="1" applyBorder="1" applyAlignment="1">
      <alignment horizontal="right" vertical="center" indent="1"/>
    </xf>
    <xf numFmtId="0" fontId="7" fillId="4" borderId="6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3" fontId="0" fillId="4" borderId="25" xfId="0" applyNumberForma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left" vertical="center" wrapText="1" indent="1"/>
    </xf>
    <xf numFmtId="3" fontId="0" fillId="4" borderId="26" xfId="0" applyNumberFormat="1" applyFill="1" applyBorder="1" applyAlignment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>
      <alignment horizontal="left" vertical="center" wrapText="1" indent="1"/>
    </xf>
    <xf numFmtId="164" fontId="0" fillId="4" borderId="26" xfId="0" applyNumberFormat="1" applyFill="1" applyBorder="1" applyAlignment="1">
      <alignment horizontal="right" vertical="center" indent="1"/>
    </xf>
    <xf numFmtId="164" fontId="0" fillId="4" borderId="27" xfId="0" applyNumberFormat="1" applyFill="1" applyBorder="1" applyAlignment="1">
      <alignment horizontal="right" vertical="center" indent="1"/>
    </xf>
    <xf numFmtId="3" fontId="0" fillId="4" borderId="11" xfId="0" applyNumberForma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left" vertical="center" wrapText="1" indent="1"/>
    </xf>
    <xf numFmtId="3" fontId="0" fillId="4" borderId="12" xfId="0" applyNumberFormat="1" applyFill="1" applyBorder="1" applyAlignment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left" vertical="center" wrapText="1" indent="1"/>
    </xf>
    <xf numFmtId="164" fontId="0" fillId="4" borderId="12" xfId="0" applyNumberFormat="1" applyFill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4" fontId="11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3" fillId="4" borderId="16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 wrapText="1"/>
    </xf>
    <xf numFmtId="0" fontId="30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3" fillId="0" borderId="32" xfId="0" applyNumberFormat="1" applyFont="1" applyBorder="1" applyAlignment="1" applyProtection="1">
      <alignment horizontal="right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4000000}"/>
    <cellStyle name="normální 3 4" xfId="6" xr:uid="{00000000-0005-0000-0000-000002000000}"/>
    <cellStyle name="Normální 4" xfId="2" xr:uid="{00000000-0005-0000-0000-000030000000}"/>
    <cellStyle name="Normální 4 2" xfId="7" xr:uid="{00000000-0005-0000-0000-000005000000}"/>
  </cellStyles>
  <dxfs count="18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0"/>
  <sheetViews>
    <sheetView showGridLines="0" tabSelected="1" zoomScale="50" zoomScaleNormal="50" workbookViewId="0"/>
  </sheetViews>
  <sheetFormatPr defaultRowHeight="14.5" x14ac:dyDescent="0.35"/>
  <cols>
    <col min="1" max="1" width="1.453125" bestFit="1" customWidth="1"/>
    <col min="2" max="2" width="5.54296875" bestFit="1" customWidth="1"/>
    <col min="3" max="3" width="37.54296875" style="1" bestFit="1" customWidth="1"/>
    <col min="4" max="4" width="11" style="2" customWidth="1"/>
    <col min="5" max="5" width="12" style="3" customWidth="1"/>
    <col min="6" max="6" width="106.54296875" style="1" customWidth="1"/>
    <col min="7" max="7" width="23.7265625" style="1" hidden="1" customWidth="1"/>
    <col min="8" max="8" width="24" bestFit="1" customWidth="1"/>
    <col min="9" max="9" width="23.7265625" customWidth="1"/>
    <col min="10" max="10" width="20.54296875" bestFit="1" customWidth="1"/>
    <col min="11" max="11" width="23.81640625" customWidth="1"/>
    <col min="12" max="12" width="11.90625" customWidth="1"/>
    <col min="13" max="13" width="55.7265625" style="4" customWidth="1"/>
    <col min="14" max="14" width="3.26953125" customWidth="1"/>
  </cols>
  <sheetData>
    <row r="1" spans="1:14" s="4" customFormat="1" ht="51" customHeight="1" x14ac:dyDescent="0.35">
      <c r="B1" s="115" t="s">
        <v>57</v>
      </c>
      <c r="C1" s="115"/>
      <c r="D1" s="115"/>
      <c r="E1" s="115"/>
      <c r="F1" s="114"/>
      <c r="G1" s="1"/>
    </row>
    <row r="2" spans="1:14" s="4" customFormat="1" ht="12.5" customHeight="1" x14ac:dyDescent="0.35">
      <c r="D2" s="9"/>
      <c r="E2" s="5"/>
      <c r="F2" s="6"/>
      <c r="G2" s="6"/>
      <c r="H2" s="6"/>
      <c r="I2" s="6"/>
      <c r="K2" s="7"/>
      <c r="L2" s="8"/>
      <c r="M2" s="8"/>
    </row>
    <row r="3" spans="1:14" s="4" customFormat="1" ht="20.149999999999999" customHeight="1" x14ac:dyDescent="0.35">
      <c r="B3" s="98" t="s">
        <v>55</v>
      </c>
      <c r="C3" s="99"/>
      <c r="D3" s="100" t="s">
        <v>0</v>
      </c>
      <c r="E3" s="101"/>
      <c r="F3" s="104" t="s">
        <v>56</v>
      </c>
      <c r="G3" s="32"/>
      <c r="H3" s="32"/>
      <c r="I3" s="32"/>
      <c r="J3" s="32"/>
      <c r="K3" s="32"/>
      <c r="M3" s="27"/>
    </row>
    <row r="4" spans="1:14" s="4" customFormat="1" ht="20.149999999999999" customHeight="1" thickBot="1" x14ac:dyDescent="0.4">
      <c r="B4" s="98"/>
      <c r="C4" s="99"/>
      <c r="D4" s="102"/>
      <c r="E4" s="103"/>
      <c r="F4" s="104"/>
      <c r="G4" s="6"/>
      <c r="H4" s="7"/>
      <c r="I4" s="7"/>
      <c r="K4" s="7"/>
    </row>
    <row r="5" spans="1:14" s="4" customFormat="1" ht="34.5" customHeight="1" thickBot="1" x14ac:dyDescent="0.4">
      <c r="B5" s="10"/>
      <c r="C5" s="31"/>
      <c r="D5" s="11"/>
      <c r="E5" s="11"/>
      <c r="F5" s="6"/>
      <c r="G5" s="13"/>
      <c r="I5" s="12" t="s">
        <v>0</v>
      </c>
    </row>
    <row r="6" spans="1:14" s="4" customFormat="1" ht="68.25" customHeight="1" thickTop="1" thickBot="1" x14ac:dyDescent="0.4">
      <c r="B6" s="41" t="s">
        <v>1</v>
      </c>
      <c r="C6" s="40" t="s">
        <v>11</v>
      </c>
      <c r="D6" s="14" t="s">
        <v>2</v>
      </c>
      <c r="E6" s="14" t="s">
        <v>12</v>
      </c>
      <c r="F6" s="14" t="s">
        <v>13</v>
      </c>
      <c r="G6" s="14" t="s">
        <v>14</v>
      </c>
      <c r="H6" s="14" t="s">
        <v>3</v>
      </c>
      <c r="I6" s="15" t="s">
        <v>4</v>
      </c>
      <c r="J6" s="34" t="s">
        <v>5</v>
      </c>
      <c r="K6" s="34" t="s">
        <v>6</v>
      </c>
      <c r="L6" s="14" t="s">
        <v>15</v>
      </c>
      <c r="M6" s="14" t="s">
        <v>16</v>
      </c>
      <c r="N6" s="42"/>
    </row>
    <row r="7" spans="1:14" ht="206" customHeight="1" thickTop="1" x14ac:dyDescent="0.35">
      <c r="A7" s="16"/>
      <c r="B7" s="43">
        <v>1</v>
      </c>
      <c r="C7" s="44" t="s">
        <v>19</v>
      </c>
      <c r="D7" s="45">
        <v>15</v>
      </c>
      <c r="E7" s="46" t="s">
        <v>17</v>
      </c>
      <c r="F7" s="47" t="s">
        <v>42</v>
      </c>
      <c r="G7" s="48">
        <f t="shared" ref="G7:G24" si="0">D7*H7</f>
        <v>3000</v>
      </c>
      <c r="H7" s="49">
        <v>200</v>
      </c>
      <c r="I7" s="17"/>
      <c r="J7" s="18">
        <f t="shared" ref="J7:J24" si="1">D7*I7</f>
        <v>0</v>
      </c>
      <c r="K7" s="35" t="str">
        <f t="shared" ref="K7:K22" si="2">IF(ISNUMBER(I7), IF(I7&gt;H7,"NEVYHOVUJE","VYHOVUJE")," ")</f>
        <v xml:space="preserve"> </v>
      </c>
      <c r="L7" s="94" t="s">
        <v>30</v>
      </c>
      <c r="M7" s="106" t="s">
        <v>20</v>
      </c>
      <c r="N7" s="42"/>
    </row>
    <row r="8" spans="1:14" ht="204" customHeight="1" x14ac:dyDescent="0.35">
      <c r="B8" s="50">
        <v>2</v>
      </c>
      <c r="C8" s="51" t="s">
        <v>21</v>
      </c>
      <c r="D8" s="52">
        <v>51</v>
      </c>
      <c r="E8" s="46" t="s">
        <v>17</v>
      </c>
      <c r="F8" s="53" t="s">
        <v>43</v>
      </c>
      <c r="G8" s="54">
        <f t="shared" si="0"/>
        <v>10200</v>
      </c>
      <c r="H8" s="55">
        <v>200</v>
      </c>
      <c r="I8" s="19"/>
      <c r="J8" s="20">
        <f t="shared" si="1"/>
        <v>0</v>
      </c>
      <c r="K8" s="21" t="str">
        <f t="shared" si="2"/>
        <v xml:space="preserve"> </v>
      </c>
      <c r="L8" s="94"/>
      <c r="M8" s="108"/>
      <c r="N8" s="42"/>
    </row>
    <row r="9" spans="1:14" ht="216.5" customHeight="1" x14ac:dyDescent="0.35">
      <c r="B9" s="56">
        <v>3</v>
      </c>
      <c r="C9" s="57" t="s">
        <v>36</v>
      </c>
      <c r="D9" s="52">
        <v>18</v>
      </c>
      <c r="E9" s="58" t="s">
        <v>17</v>
      </c>
      <c r="F9" s="59" t="s">
        <v>37</v>
      </c>
      <c r="G9" s="54">
        <f t="shared" si="0"/>
        <v>2700</v>
      </c>
      <c r="H9" s="55">
        <v>150</v>
      </c>
      <c r="I9" s="19"/>
      <c r="J9" s="20">
        <f t="shared" si="1"/>
        <v>0</v>
      </c>
      <c r="K9" s="21" t="str">
        <f t="shared" si="2"/>
        <v xml:space="preserve"> </v>
      </c>
      <c r="L9" s="94"/>
      <c r="M9" s="108"/>
      <c r="N9" s="42"/>
    </row>
    <row r="10" spans="1:14" ht="219.5" customHeight="1" x14ac:dyDescent="0.35">
      <c r="B10" s="50">
        <v>4</v>
      </c>
      <c r="C10" s="60" t="s">
        <v>22</v>
      </c>
      <c r="D10" s="52">
        <v>10</v>
      </c>
      <c r="E10" s="58" t="s">
        <v>17</v>
      </c>
      <c r="F10" s="61" t="s">
        <v>29</v>
      </c>
      <c r="G10" s="54">
        <f t="shared" si="0"/>
        <v>1000</v>
      </c>
      <c r="H10" s="55">
        <v>100</v>
      </c>
      <c r="I10" s="19"/>
      <c r="J10" s="20">
        <f t="shared" si="1"/>
        <v>0</v>
      </c>
      <c r="K10" s="21" t="str">
        <f t="shared" ref="K10:K16" si="3">IF(ISNUMBER(I10), IF(I10&gt;H10,"NEVYHOVUJE","VYHOVUJE")," ")</f>
        <v xml:space="preserve"> </v>
      </c>
      <c r="L10" s="94"/>
      <c r="M10" s="108"/>
      <c r="N10" s="42"/>
    </row>
    <row r="11" spans="1:14" ht="248.5" customHeight="1" x14ac:dyDescent="0.35">
      <c r="B11" s="50">
        <v>5</v>
      </c>
      <c r="C11" s="51" t="s">
        <v>23</v>
      </c>
      <c r="D11" s="52">
        <v>15</v>
      </c>
      <c r="E11" s="58" t="s">
        <v>17</v>
      </c>
      <c r="F11" s="53" t="s">
        <v>41</v>
      </c>
      <c r="G11" s="54">
        <f t="shared" si="0"/>
        <v>3750</v>
      </c>
      <c r="H11" s="55">
        <v>250</v>
      </c>
      <c r="I11" s="19"/>
      <c r="J11" s="20">
        <f t="shared" si="1"/>
        <v>0</v>
      </c>
      <c r="K11" s="21" t="str">
        <f t="shared" si="3"/>
        <v xml:space="preserve"> </v>
      </c>
      <c r="L11" s="94"/>
      <c r="M11" s="108"/>
      <c r="N11" s="42"/>
    </row>
    <row r="12" spans="1:14" ht="246" customHeight="1" x14ac:dyDescent="0.35">
      <c r="B12" s="50">
        <v>6</v>
      </c>
      <c r="C12" s="62" t="s">
        <v>35</v>
      </c>
      <c r="D12" s="52">
        <v>15</v>
      </c>
      <c r="E12" s="58" t="s">
        <v>17</v>
      </c>
      <c r="F12" s="63" t="s">
        <v>33</v>
      </c>
      <c r="G12" s="54">
        <f t="shared" si="0"/>
        <v>3000</v>
      </c>
      <c r="H12" s="55">
        <v>200</v>
      </c>
      <c r="I12" s="19"/>
      <c r="J12" s="20">
        <f t="shared" si="1"/>
        <v>0</v>
      </c>
      <c r="K12" s="21" t="str">
        <f t="shared" si="3"/>
        <v xml:space="preserve"> </v>
      </c>
      <c r="L12" s="94"/>
      <c r="M12" s="108"/>
      <c r="N12" s="42"/>
    </row>
    <row r="13" spans="1:14" ht="238.5" customHeight="1" x14ac:dyDescent="0.35">
      <c r="B13" s="50">
        <v>7</v>
      </c>
      <c r="C13" s="62" t="s">
        <v>31</v>
      </c>
      <c r="D13" s="52">
        <v>28</v>
      </c>
      <c r="E13" s="46" t="s">
        <v>17</v>
      </c>
      <c r="F13" s="63" t="s">
        <v>34</v>
      </c>
      <c r="G13" s="54">
        <f t="shared" si="0"/>
        <v>2800</v>
      </c>
      <c r="H13" s="55">
        <v>100</v>
      </c>
      <c r="I13" s="19"/>
      <c r="J13" s="20">
        <f t="shared" si="1"/>
        <v>0</v>
      </c>
      <c r="K13" s="21" t="str">
        <f t="shared" si="3"/>
        <v xml:space="preserve"> </v>
      </c>
      <c r="L13" s="94"/>
      <c r="M13" s="108"/>
      <c r="N13" s="42"/>
    </row>
    <row r="14" spans="1:14" ht="218.25" customHeight="1" x14ac:dyDescent="0.35">
      <c r="B14" s="50">
        <v>8</v>
      </c>
      <c r="C14" s="51" t="s">
        <v>26</v>
      </c>
      <c r="D14" s="52">
        <v>10</v>
      </c>
      <c r="E14" s="58" t="s">
        <v>18</v>
      </c>
      <c r="F14" s="53" t="s">
        <v>44</v>
      </c>
      <c r="G14" s="54">
        <f t="shared" si="0"/>
        <v>1000</v>
      </c>
      <c r="H14" s="55">
        <v>100</v>
      </c>
      <c r="I14" s="19"/>
      <c r="J14" s="20">
        <f t="shared" si="1"/>
        <v>0</v>
      </c>
      <c r="K14" s="21" t="str">
        <f t="shared" si="3"/>
        <v xml:space="preserve"> </v>
      </c>
      <c r="L14" s="94"/>
      <c r="M14" s="108"/>
      <c r="N14" s="42"/>
    </row>
    <row r="15" spans="1:14" ht="181.5" customHeight="1" x14ac:dyDescent="0.35">
      <c r="B15" s="50">
        <v>9</v>
      </c>
      <c r="C15" s="51" t="s">
        <v>27</v>
      </c>
      <c r="D15" s="52">
        <v>20</v>
      </c>
      <c r="E15" s="58" t="s">
        <v>17</v>
      </c>
      <c r="F15" s="53" t="s">
        <v>45</v>
      </c>
      <c r="G15" s="54">
        <f t="shared" si="0"/>
        <v>12000</v>
      </c>
      <c r="H15" s="55">
        <v>600</v>
      </c>
      <c r="I15" s="19"/>
      <c r="J15" s="20">
        <f t="shared" si="1"/>
        <v>0</v>
      </c>
      <c r="K15" s="21" t="str">
        <f t="shared" si="3"/>
        <v xml:space="preserve"> </v>
      </c>
      <c r="L15" s="94"/>
      <c r="M15" s="108"/>
      <c r="N15" s="42"/>
    </row>
    <row r="16" spans="1:14" ht="190.5" customHeight="1" thickBot="1" x14ac:dyDescent="0.4">
      <c r="B16" s="64">
        <v>10</v>
      </c>
      <c r="C16" s="65" t="s">
        <v>28</v>
      </c>
      <c r="D16" s="66">
        <v>20</v>
      </c>
      <c r="E16" s="67" t="s">
        <v>17</v>
      </c>
      <c r="F16" s="68" t="s">
        <v>46</v>
      </c>
      <c r="G16" s="69">
        <f t="shared" si="0"/>
        <v>10000</v>
      </c>
      <c r="H16" s="70">
        <v>500</v>
      </c>
      <c r="I16" s="36"/>
      <c r="J16" s="37">
        <f t="shared" si="1"/>
        <v>0</v>
      </c>
      <c r="K16" s="38" t="str">
        <f t="shared" si="3"/>
        <v xml:space="preserve"> </v>
      </c>
      <c r="L16" s="95"/>
      <c r="M16" s="109"/>
      <c r="N16" s="42"/>
    </row>
    <row r="17" spans="1:14" ht="264" customHeight="1" x14ac:dyDescent="0.35">
      <c r="B17" s="56">
        <v>11</v>
      </c>
      <c r="C17" s="71" t="s">
        <v>32</v>
      </c>
      <c r="D17" s="45">
        <v>30</v>
      </c>
      <c r="E17" s="46" t="s">
        <v>17</v>
      </c>
      <c r="F17" s="47" t="s">
        <v>47</v>
      </c>
      <c r="G17" s="48">
        <f t="shared" si="0"/>
        <v>4500</v>
      </c>
      <c r="H17" s="49">
        <v>150</v>
      </c>
      <c r="I17" s="17"/>
      <c r="J17" s="18">
        <f t="shared" si="1"/>
        <v>0</v>
      </c>
      <c r="K17" s="35" t="str">
        <f t="shared" si="2"/>
        <v xml:space="preserve"> </v>
      </c>
      <c r="L17" s="96" t="s">
        <v>54</v>
      </c>
      <c r="M17" s="87" t="s">
        <v>25</v>
      </c>
      <c r="N17" s="42"/>
    </row>
    <row r="18" spans="1:14" ht="263" customHeight="1" x14ac:dyDescent="0.35">
      <c r="B18" s="50">
        <v>12</v>
      </c>
      <c r="C18" s="51" t="s">
        <v>23</v>
      </c>
      <c r="D18" s="52">
        <v>30</v>
      </c>
      <c r="E18" s="46" t="s">
        <v>17</v>
      </c>
      <c r="F18" s="53" t="s">
        <v>48</v>
      </c>
      <c r="G18" s="54">
        <f t="shared" si="0"/>
        <v>7500</v>
      </c>
      <c r="H18" s="55">
        <v>250</v>
      </c>
      <c r="I18" s="19"/>
      <c r="J18" s="20">
        <f t="shared" si="1"/>
        <v>0</v>
      </c>
      <c r="K18" s="21" t="str">
        <f t="shared" si="2"/>
        <v xml:space="preserve"> </v>
      </c>
      <c r="L18" s="94"/>
      <c r="M18" s="105" t="s">
        <v>40</v>
      </c>
      <c r="N18" s="42"/>
    </row>
    <row r="19" spans="1:14" ht="260" customHeight="1" x14ac:dyDescent="0.35">
      <c r="B19" s="50">
        <v>13</v>
      </c>
      <c r="C19" s="51" t="s">
        <v>24</v>
      </c>
      <c r="D19" s="52">
        <v>40</v>
      </c>
      <c r="E19" s="58" t="s">
        <v>17</v>
      </c>
      <c r="F19" s="53" t="s">
        <v>49</v>
      </c>
      <c r="G19" s="54">
        <f t="shared" si="0"/>
        <v>8000</v>
      </c>
      <c r="H19" s="55">
        <v>200</v>
      </c>
      <c r="I19" s="19"/>
      <c r="J19" s="20">
        <f t="shared" si="1"/>
        <v>0</v>
      </c>
      <c r="K19" s="21" t="str">
        <f t="shared" si="2"/>
        <v xml:space="preserve"> </v>
      </c>
      <c r="L19" s="94"/>
      <c r="M19" s="106"/>
      <c r="N19" s="42"/>
    </row>
    <row r="20" spans="1:14" ht="261" customHeight="1" x14ac:dyDescent="0.35">
      <c r="B20" s="50">
        <v>14</v>
      </c>
      <c r="C20" s="72" t="s">
        <v>31</v>
      </c>
      <c r="D20" s="52">
        <v>30</v>
      </c>
      <c r="E20" s="46" t="s">
        <v>17</v>
      </c>
      <c r="F20" s="53" t="s">
        <v>50</v>
      </c>
      <c r="G20" s="54">
        <f t="shared" si="0"/>
        <v>3000</v>
      </c>
      <c r="H20" s="55">
        <v>100</v>
      </c>
      <c r="I20" s="19"/>
      <c r="J20" s="20">
        <f t="shared" si="1"/>
        <v>0</v>
      </c>
      <c r="K20" s="21" t="str">
        <f t="shared" si="2"/>
        <v xml:space="preserve"> </v>
      </c>
      <c r="L20" s="94"/>
      <c r="M20" s="88" t="s">
        <v>25</v>
      </c>
      <c r="N20" s="42"/>
    </row>
    <row r="21" spans="1:14" ht="237.5" customHeight="1" x14ac:dyDescent="0.35">
      <c r="B21" s="50">
        <v>15</v>
      </c>
      <c r="C21" s="51" t="s">
        <v>26</v>
      </c>
      <c r="D21" s="52">
        <v>40</v>
      </c>
      <c r="E21" s="46" t="s">
        <v>18</v>
      </c>
      <c r="F21" s="53" t="s">
        <v>52</v>
      </c>
      <c r="G21" s="54">
        <f t="shared" si="0"/>
        <v>4000</v>
      </c>
      <c r="H21" s="55">
        <v>100</v>
      </c>
      <c r="I21" s="19"/>
      <c r="J21" s="20">
        <f t="shared" si="1"/>
        <v>0</v>
      </c>
      <c r="K21" s="21" t="str">
        <f t="shared" si="2"/>
        <v xml:space="preserve"> </v>
      </c>
      <c r="L21" s="94"/>
      <c r="M21" s="105" t="s">
        <v>40</v>
      </c>
      <c r="N21" s="42"/>
    </row>
    <row r="22" spans="1:14" ht="201.5" customHeight="1" x14ac:dyDescent="0.35">
      <c r="B22" s="50">
        <v>16</v>
      </c>
      <c r="C22" s="51" t="s">
        <v>27</v>
      </c>
      <c r="D22" s="52">
        <v>20</v>
      </c>
      <c r="E22" s="46" t="s">
        <v>17</v>
      </c>
      <c r="F22" s="53" t="s">
        <v>51</v>
      </c>
      <c r="G22" s="54">
        <f t="shared" si="0"/>
        <v>12000</v>
      </c>
      <c r="H22" s="55">
        <v>600</v>
      </c>
      <c r="I22" s="19"/>
      <c r="J22" s="20">
        <f t="shared" si="1"/>
        <v>0</v>
      </c>
      <c r="K22" s="21" t="str">
        <f t="shared" si="2"/>
        <v xml:space="preserve"> </v>
      </c>
      <c r="L22" s="94"/>
      <c r="M22" s="106"/>
      <c r="N22" s="42"/>
    </row>
    <row r="23" spans="1:14" s="4" customFormat="1" ht="202" customHeight="1" x14ac:dyDescent="0.35">
      <c r="B23" s="73">
        <v>17</v>
      </c>
      <c r="C23" s="74" t="s">
        <v>28</v>
      </c>
      <c r="D23" s="75">
        <v>20</v>
      </c>
      <c r="E23" s="76" t="s">
        <v>17</v>
      </c>
      <c r="F23" s="77" t="s">
        <v>53</v>
      </c>
      <c r="G23" s="78">
        <f t="shared" si="0"/>
        <v>10000</v>
      </c>
      <c r="H23" s="79">
        <v>500</v>
      </c>
      <c r="I23" s="39"/>
      <c r="J23" s="20">
        <f t="shared" si="1"/>
        <v>0</v>
      </c>
      <c r="K23" s="21" t="str">
        <f t="shared" ref="K23:K24" si="4">IF(ISNUMBER(I23), IF(I23&gt;H23,"NEVYHOVUJE","VYHOVUJE")," ")</f>
        <v xml:space="preserve"> </v>
      </c>
      <c r="L23" s="94"/>
      <c r="M23" s="107"/>
      <c r="N23" s="42"/>
    </row>
    <row r="24" spans="1:14" ht="259" customHeight="1" thickBot="1" x14ac:dyDescent="0.4">
      <c r="B24" s="80">
        <v>18</v>
      </c>
      <c r="C24" s="81" t="s">
        <v>22</v>
      </c>
      <c r="D24" s="82">
        <v>40</v>
      </c>
      <c r="E24" s="83" t="s">
        <v>17</v>
      </c>
      <c r="F24" s="84" t="s">
        <v>38</v>
      </c>
      <c r="G24" s="85">
        <f t="shared" si="0"/>
        <v>4000</v>
      </c>
      <c r="H24" s="86">
        <v>100</v>
      </c>
      <c r="I24" s="33"/>
      <c r="J24" s="29">
        <f t="shared" si="1"/>
        <v>0</v>
      </c>
      <c r="K24" s="22" t="str">
        <f t="shared" si="4"/>
        <v xml:space="preserve"> </v>
      </c>
      <c r="L24" s="97"/>
      <c r="M24" s="89" t="s">
        <v>39</v>
      </c>
      <c r="N24" s="42"/>
    </row>
    <row r="25" spans="1:14" ht="13.5" customHeight="1" thickTop="1" thickBot="1" x14ac:dyDescent="0.4">
      <c r="A25" s="4"/>
      <c r="B25" s="4"/>
      <c r="C25" s="4"/>
      <c r="D25" s="4"/>
      <c r="E25" s="4"/>
      <c r="F25" s="4"/>
      <c r="G25" s="4"/>
      <c r="H25" s="4"/>
      <c r="I25" s="4"/>
      <c r="J25" s="28"/>
      <c r="K25" s="4"/>
      <c r="L25" s="4"/>
    </row>
    <row r="26" spans="1:14" ht="60.75" customHeight="1" thickTop="1" thickBot="1" x14ac:dyDescent="0.4">
      <c r="A26" s="4"/>
      <c r="B26" s="113" t="s">
        <v>7</v>
      </c>
      <c r="C26" s="113"/>
      <c r="D26" s="113"/>
      <c r="E26" s="113"/>
      <c r="F26" s="113"/>
      <c r="G26" s="23"/>
      <c r="H26" s="24" t="s">
        <v>8</v>
      </c>
      <c r="I26" s="110" t="s">
        <v>9</v>
      </c>
      <c r="J26" s="111"/>
      <c r="K26" s="112"/>
      <c r="L26" s="30"/>
      <c r="M26" s="13"/>
    </row>
    <row r="27" spans="1:14" ht="33" customHeight="1" thickTop="1" thickBot="1" x14ac:dyDescent="0.4">
      <c r="A27" s="4"/>
      <c r="B27" s="90" t="s">
        <v>10</v>
      </c>
      <c r="C27" s="90"/>
      <c r="D27" s="90"/>
      <c r="E27" s="90"/>
      <c r="F27" s="90"/>
      <c r="G27" s="25"/>
      <c r="H27" s="26">
        <f>SUM(G7:G24)</f>
        <v>102450</v>
      </c>
      <c r="I27" s="91">
        <f>SUM(J7:J24)</f>
        <v>0</v>
      </c>
      <c r="J27" s="92"/>
      <c r="K27" s="93"/>
      <c r="L27" s="30"/>
    </row>
    <row r="28" spans="1:14" ht="14.15" customHeight="1" thickTop="1" x14ac:dyDescent="0.35">
      <c r="A28" s="4"/>
      <c r="B28" s="4"/>
      <c r="H28" s="4"/>
      <c r="I28" s="4"/>
      <c r="J28" s="4"/>
      <c r="K28" s="4"/>
      <c r="L28" s="4"/>
    </row>
    <row r="29" spans="1:14" ht="14.25" customHeight="1" x14ac:dyDescent="0.35">
      <c r="A29" s="4"/>
      <c r="B29" s="4"/>
      <c r="H29" s="4"/>
      <c r="I29" s="4"/>
      <c r="J29" s="4"/>
      <c r="K29" s="4"/>
      <c r="L29" s="4"/>
    </row>
    <row r="30" spans="1:14" ht="14.15" customHeight="1" x14ac:dyDescent="0.35">
      <c r="A30" s="4"/>
      <c r="B30" s="4"/>
      <c r="H30" s="4"/>
      <c r="I30" s="4"/>
      <c r="J30" s="4"/>
      <c r="K30" s="4"/>
      <c r="L30" s="4"/>
    </row>
    <row r="31" spans="1:14" ht="14.25" customHeight="1" x14ac:dyDescent="0.35">
      <c r="A31" s="4"/>
      <c r="B31" s="4"/>
      <c r="H31" s="4"/>
      <c r="I31" s="4"/>
      <c r="J31" s="4"/>
      <c r="K31" s="4"/>
      <c r="L31" s="4"/>
    </row>
    <row r="32" spans="1:14" ht="14.25" customHeight="1" x14ac:dyDescent="0.35">
      <c r="A32" s="4"/>
      <c r="B32" s="4"/>
      <c r="H32" s="4"/>
      <c r="I32" s="4"/>
      <c r="J32" s="4"/>
      <c r="K32" s="4"/>
      <c r="L32" s="4"/>
    </row>
    <row r="33" spans="1:12" ht="14.15" customHeight="1" x14ac:dyDescent="0.35">
      <c r="A33" s="4"/>
      <c r="B33" s="4"/>
      <c r="H33" s="4"/>
      <c r="I33" s="4"/>
      <c r="J33" s="4"/>
      <c r="K33" s="4"/>
      <c r="L33" s="4"/>
    </row>
    <row r="34" spans="1:12" ht="14.25" customHeight="1" x14ac:dyDescent="0.35">
      <c r="A34" s="4"/>
      <c r="B34" s="4"/>
      <c r="H34" s="4"/>
      <c r="I34" s="4"/>
      <c r="J34" s="4"/>
      <c r="K34" s="4"/>
      <c r="L34" s="4"/>
    </row>
    <row r="35" spans="1:12" ht="14.25" customHeight="1" x14ac:dyDescent="0.35">
      <c r="A35" s="4"/>
      <c r="B35" s="4"/>
      <c r="H35" s="4"/>
      <c r="I35" s="4"/>
      <c r="J35" s="4"/>
      <c r="K35" s="4"/>
      <c r="L35" s="4"/>
    </row>
    <row r="36" spans="1:12" ht="14.25" customHeight="1" x14ac:dyDescent="0.35">
      <c r="A36" s="4"/>
      <c r="B36" s="4"/>
      <c r="H36" s="4"/>
      <c r="I36" s="4"/>
      <c r="J36" s="4"/>
      <c r="K36" s="4"/>
      <c r="L36" s="4"/>
    </row>
    <row r="37" spans="1:12" ht="14.25" customHeight="1" x14ac:dyDescent="0.35">
      <c r="A37" s="4"/>
      <c r="B37" s="4"/>
      <c r="H37" s="4"/>
      <c r="I37" s="4"/>
      <c r="J37" s="4"/>
      <c r="K37" s="4"/>
      <c r="L37" s="4"/>
    </row>
    <row r="38" spans="1:12" ht="14.25" customHeight="1" x14ac:dyDescent="0.35">
      <c r="A38" s="4"/>
      <c r="B38" s="4"/>
      <c r="H38" s="4"/>
      <c r="I38" s="4"/>
      <c r="J38" s="4"/>
      <c r="K38" s="4"/>
      <c r="L38" s="4"/>
    </row>
    <row r="39" spans="1:12" ht="14.25" customHeight="1" x14ac:dyDescent="0.35">
      <c r="A39" s="4"/>
      <c r="B39" s="4"/>
      <c r="H39" s="4"/>
      <c r="I39" s="4"/>
      <c r="J39" s="4"/>
      <c r="K39" s="4"/>
      <c r="L39" s="4"/>
    </row>
    <row r="40" spans="1:12" ht="14.25" customHeight="1" x14ac:dyDescent="0.35">
      <c r="A40" s="4"/>
      <c r="B40" s="4"/>
      <c r="H40" s="4"/>
      <c r="I40" s="4"/>
      <c r="J40" s="4"/>
      <c r="K40" s="4"/>
      <c r="L40" s="4"/>
    </row>
    <row r="41" spans="1:12" ht="14.25" customHeight="1" x14ac:dyDescent="0.35">
      <c r="A41" s="4"/>
      <c r="B41" s="4"/>
      <c r="H41" s="4"/>
      <c r="I41" s="4"/>
      <c r="J41" s="4"/>
      <c r="K41" s="4"/>
      <c r="L41" s="4"/>
    </row>
    <row r="42" spans="1:12" ht="14.25" customHeight="1" x14ac:dyDescent="0.35">
      <c r="B42" s="4"/>
      <c r="H42" s="4"/>
      <c r="I42" s="4"/>
      <c r="J42" s="4"/>
      <c r="K42" s="4"/>
      <c r="L42" s="4"/>
    </row>
    <row r="43" spans="1:12" ht="14.25" customHeight="1" x14ac:dyDescent="0.35">
      <c r="B43" s="4"/>
      <c r="H43" s="4"/>
      <c r="I43" s="4"/>
      <c r="J43" s="4"/>
      <c r="K43" s="4"/>
      <c r="L43" s="4"/>
    </row>
    <row r="44" spans="1:12" ht="14.25" customHeight="1" x14ac:dyDescent="0.35"/>
    <row r="45" spans="1:12" ht="14.25" customHeight="1" x14ac:dyDescent="0.35"/>
    <row r="46" spans="1:12" ht="14.25" customHeight="1" x14ac:dyDescent="0.35"/>
    <row r="47" spans="1:12" ht="14.25" customHeight="1" x14ac:dyDescent="0.35"/>
    <row r="48" spans="1:12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</sheetData>
  <autoFilter ref="B6:M24" xr:uid="{00000000-0001-0000-0000-000000000000}"/>
  <mergeCells count="13">
    <mergeCell ref="B1:E1"/>
    <mergeCell ref="M21:M23"/>
    <mergeCell ref="M7:M16"/>
    <mergeCell ref="M18:M19"/>
    <mergeCell ref="I26:K26"/>
    <mergeCell ref="B26:F26"/>
    <mergeCell ref="B27:F27"/>
    <mergeCell ref="I27:K27"/>
    <mergeCell ref="L7:L16"/>
    <mergeCell ref="L17:L24"/>
    <mergeCell ref="B3:C4"/>
    <mergeCell ref="D3:E4"/>
    <mergeCell ref="F3:F4"/>
  </mergeCells>
  <conditionalFormatting sqref="D7:D16 D18:D22 D24 B7:B24">
    <cfRule type="containsBlanks" dxfId="17" priority="88">
      <formula>LEN(TRIM(B7))=0</formula>
    </cfRule>
  </conditionalFormatting>
  <conditionalFormatting sqref="B7:B24">
    <cfRule type="cellIs" dxfId="16" priority="83" operator="greaterThanOrEqual">
      <formula>1</formula>
    </cfRule>
  </conditionalFormatting>
  <conditionalFormatting sqref="K7:K24">
    <cfRule type="cellIs" dxfId="15" priority="80" operator="equal">
      <formula>"VYHOVUJE"</formula>
    </cfRule>
  </conditionalFormatting>
  <conditionalFormatting sqref="K7:K24">
    <cfRule type="cellIs" dxfId="14" priority="79" operator="equal">
      <formula>"NEVYHOVUJE"</formula>
    </cfRule>
  </conditionalFormatting>
  <conditionalFormatting sqref="I7 I10:I16 I18:I23">
    <cfRule type="containsBlanks" dxfId="13" priority="50">
      <formula>LEN(TRIM(I7))=0</formula>
    </cfRule>
  </conditionalFormatting>
  <conditionalFormatting sqref="I7 I10:I16 I18:I23">
    <cfRule type="notContainsBlanks" dxfId="12" priority="49">
      <formula>LEN(TRIM(I7))&gt;0</formula>
    </cfRule>
  </conditionalFormatting>
  <conditionalFormatting sqref="I7 I10:I16 I18:I23">
    <cfRule type="notContainsBlanks" dxfId="11" priority="48">
      <formula>LEN(TRIM(I7))&gt;0</formula>
    </cfRule>
  </conditionalFormatting>
  <conditionalFormatting sqref="I8:I9">
    <cfRule type="containsBlanks" dxfId="10" priority="47">
      <formula>LEN(TRIM(I8))=0</formula>
    </cfRule>
  </conditionalFormatting>
  <conditionalFormatting sqref="I8:I9">
    <cfRule type="notContainsBlanks" dxfId="9" priority="46">
      <formula>LEN(TRIM(I8))&gt;0</formula>
    </cfRule>
  </conditionalFormatting>
  <conditionalFormatting sqref="I8:I9">
    <cfRule type="notContainsBlanks" dxfId="8" priority="45">
      <formula>LEN(TRIM(I8))&gt;0</formula>
    </cfRule>
  </conditionalFormatting>
  <conditionalFormatting sqref="D10:D16">
    <cfRule type="containsBlanks" dxfId="7" priority="44">
      <formula>LEN(TRIM(D10))=0</formula>
    </cfRule>
  </conditionalFormatting>
  <conditionalFormatting sqref="D17 D12:D14 D23:D24">
    <cfRule type="containsBlanks" dxfId="6" priority="43">
      <formula>LEN(TRIM(D12))=0</formula>
    </cfRule>
  </conditionalFormatting>
  <conditionalFormatting sqref="I10:I16">
    <cfRule type="containsBlanks" dxfId="5" priority="42">
      <formula>LEN(TRIM(I10))=0</formula>
    </cfRule>
  </conditionalFormatting>
  <conditionalFormatting sqref="I10:I16">
    <cfRule type="notContainsBlanks" dxfId="4" priority="41">
      <formula>LEN(TRIM(I10))&gt;0</formula>
    </cfRule>
  </conditionalFormatting>
  <conditionalFormatting sqref="I10:I16">
    <cfRule type="notContainsBlanks" dxfId="3" priority="40">
      <formula>LEN(TRIM(I10))&gt;0</formula>
    </cfRule>
  </conditionalFormatting>
  <conditionalFormatting sqref="I17 I12:I14 I24">
    <cfRule type="containsBlanks" dxfId="2" priority="39">
      <formula>LEN(TRIM(I12))=0</formula>
    </cfRule>
  </conditionalFormatting>
  <conditionalFormatting sqref="I17 I12:I14 I24">
    <cfRule type="notContainsBlanks" dxfId="1" priority="38">
      <formula>LEN(TRIM(I12))&gt;0</formula>
    </cfRule>
  </conditionalFormatting>
  <conditionalFormatting sqref="I17 I12:I14 I24">
    <cfRule type="notContainsBlanks" dxfId="0" priority="37">
      <formula>LEN(TRIM(I12))&gt;0</formula>
    </cfRule>
  </conditionalFormatting>
  <dataValidations count="1">
    <dataValidation type="list" showInputMessage="1" showErrorMessage="1" sqref="E7:E17 E18:E24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2022-03-03T06:50:36Z</cp:lastPrinted>
  <dcterms:created xsi:type="dcterms:W3CDTF">2014-03-05T12:43:32Z</dcterms:created>
  <dcterms:modified xsi:type="dcterms:W3CDTF">2022-03-03T13:34:35Z</dcterms:modified>
</cp:coreProperties>
</file>