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USERS\vitkov\VT\VT 2022\013\1 výzva\"/>
    </mc:Choice>
  </mc:AlternateContent>
  <xr:revisionPtr revIDLastSave="0" documentId="13_ncr:1_{E66EB2BF-CC88-4E98-9898-F9344F92DE71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T7" i="1" l="1"/>
  <c r="T8" i="1"/>
  <c r="S7" i="1"/>
  <c r="S8" i="1"/>
  <c r="P8" i="1"/>
  <c r="P7" i="1"/>
  <c r="Q11" i="1" l="1"/>
  <c r="R11" i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<sst xmlns="http://schemas.openxmlformats.org/spreadsheetml/2006/main" count="46" uniqueCount="43">
  <si>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</si>
  <si>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</si>
  <si>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</si>
  <si>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</si>
  <si>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</si>
  <si>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</si>
  <si>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</si>
  <si>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</si>
  <si>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</si>
  <si>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</si>
  <si>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</si>
  <si>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</si>
  <si>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</si>
  <si>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</si>
  <si>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</si>
  <si>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</si>
  <si>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</si>
  <si>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</si>
  <si>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</si>
  <si>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</si>
  <si>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</si>
  <si>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</si>
  <si>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</si>
  <si>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</si>
  <si>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</si>
  <si>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</si>
  <si>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</si>
  <si>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</si>
  <si>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</si>
  <si>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</si>
  <si>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</si>
  <si>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</si>
  <si>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Příloha č. 2 Kupní smlouvy - technická specifikace
Výpočetní technika (III.) 013 - 2022 </t>
  </si>
  <si>
    <t>Pokud financováno z projektových prostředků, pak ŘEŠITEL uvede: NÁZEV A ČÍSLO DOTAČNÍHO PROJEKTU</t>
  </si>
  <si>
    <t>Ing. Tomáš Řeřicha, Ph.D.,
Tel.: 737 488 958,
37763 4534</t>
  </si>
  <si>
    <t>Univerzitní 26, 
301 00 Plzeň,
Fakulta elektrotechnická - Katedra materiálů a technologií,
místnost EK 414</t>
  </si>
  <si>
    <t>Notebook 15,6"</t>
  </si>
  <si>
    <t>Záruka na zboží min. 48 měsíců, servis NBD onsite.</t>
  </si>
  <si>
    <t>Dokovací stanice k pol.č. 1</t>
  </si>
  <si>
    <t>Záruka na zboží min. 36 měsíců s výměnou u zákazníka.</t>
  </si>
  <si>
    <t>Výkon procesoru v Passmark CPU více než 21 000 bodů, min. 8 jader.
Operační paměť: min. 16 GB.
Displej: 15,6" s Full HD, IPS, rozlišení min. 1920x1200.
HDD: min. 2x 500GB, typ SSD.
Dedikovaná grafická karta, min. 8 000 bodů v Passmark GPU.
Rozhraní: Wi-Fi, Bluetooth min. verze 5.0, min.: USB-C konektivita.
Integrovaná webkamera.
Operační systém Win 10 Pro - OS Windows požadujeme z důvodu kompatibility s interními aplikacemi ZČU (Stag, Magion,...).
Hmotnost: max. 2 kg.
CZ klávesnice s podsvícením.
Záruka min. 4 roky, NBD onsite.</t>
  </si>
  <si>
    <t>Společná faktura</t>
  </si>
  <si>
    <t>Kompatibilit a s položkou č. 1.
Podpora dobíjení notebooku.
Min. 1x GbE s průchodem MAC adresy (MAC address pass through).
Konektivita: min. 3x USB-A (3.0), 2x USB-C (3.0), 2x DisplayPort, 1x HDMI, RJ-45.
Záruka min. 3 roky s výměnou u zákazníka.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</si>
</sst>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0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0" fontId="13" fillId="6" borderId="14" xfId="0" applyFont="1" applyFill="1" applyBorder="1" applyAlignment="1">
      <alignment horizontal="center" vertical="center" wrapTex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left" vertical="center" wrapText="1" indent="1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3" borderId="13" xfId="0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5" fillId="6" borderId="13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46" zoomScaleNormal="46" workbookViewId="0">
      <selection activeCell="R7" sqref="R7: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" style="1" customWidth="1"/>
    <col min="4" max="4" width="12.28515625" style="2" customWidth="1"/>
    <col min="5" max="5" width="10.5703125" style="3" customWidth="1"/>
    <col min="6" max="6" width="114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34.85546875" style="5" hidden="1" customWidth="1"/>
    <col min="12" max="12" width="33.28515625" style="5" customWidth="1"/>
    <col min="13" max="13" width="33.5703125" style="5" customWidth="1"/>
    <col min="14" max="14" width="53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77" t="s">
        <v>32</v>
      </c>
      <c r="C1" s="78"/>
      <c r="D1" s="7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0"/>
      <c r="E3" s="70"/>
      <c r="F3" s="7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0"/>
      <c r="E4" s="70"/>
      <c r="F4" s="70"/>
      <c r="G4" s="70"/>
      <c r="H4" s="7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9" t="s">
        <v>2</v>
      </c>
      <c r="H5" s="8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27</v>
      </c>
      <c r="I6" s="40" t="s">
        <v>16</v>
      </c>
      <c r="J6" s="39" t="s">
        <v>17</v>
      </c>
      <c r="K6" s="39" t="s">
        <v>33</v>
      </c>
      <c r="L6" s="41" t="s">
        <v>18</v>
      </c>
      <c r="M6" s="42" t="s">
        <v>19</v>
      </c>
      <c r="N6" s="41" t="s">
        <v>20</v>
      </c>
      <c r="O6" s="39" t="s">
        <v>29</v>
      </c>
      <c r="P6" s="41" t="s">
        <v>21</v>
      </c>
      <c r="Q6" s="39" t="s">
        <v>5</v>
      </c>
      <c r="R6" s="43" t="s">
        <v>6</v>
      </c>
      <c r="S6" s="69" t="s">
        <v>7</v>
      </c>
      <c r="T6" s="69" t="s">
        <v>8</v>
      </c>
      <c r="U6" s="41" t="s">
        <v>22</v>
      </c>
      <c r="V6" s="41" t="s">
        <v>23</v>
      </c>
    </row>
    <row r="7" spans="1:22" ht="223.5" customHeight="1" thickTop="1" x14ac:dyDescent="0.25">
      <c r="A7" s="20"/>
      <c r="B7" s="48">
        <v>1</v>
      </c>
      <c r="C7" s="49" t="s">
        <v>36</v>
      </c>
      <c r="D7" s="50">
        <v>1</v>
      </c>
      <c r="E7" s="71" t="s">
        <v>26</v>
      </c>
      <c r="F7" s="60" t="s">
        <v>40</v>
      </c>
      <c r="G7" s="95"/>
      <c r="H7" s="96"/>
      <c r="I7" s="81" t="s">
        <v>41</v>
      </c>
      <c r="J7" s="83" t="s">
        <v>25</v>
      </c>
      <c r="K7" s="85"/>
      <c r="L7" s="59" t="s">
        <v>37</v>
      </c>
      <c r="M7" s="73" t="s">
        <v>34</v>
      </c>
      <c r="N7" s="73" t="s">
        <v>35</v>
      </c>
      <c r="O7" s="51">
        <v>60</v>
      </c>
      <c r="P7" s="52">
        <f>D7*Q7</f>
        <v>49000</v>
      </c>
      <c r="Q7" s="53">
        <v>49000</v>
      </c>
      <c r="R7" s="98"/>
      <c r="S7" s="57">
        <f>D7*R7</f>
        <v>0</v>
      </c>
      <c r="T7" s="58" t="str">
        <f t="shared" ref="T7" si="0">IF(ISNUMBER(R7), IF(R7&gt;Q7,"NEVYHOVUJE","VYHOVUJE")," ")</f>
        <v xml:space="preserve"> </v>
      </c>
      <c r="U7" s="75"/>
      <c r="V7" s="71" t="s">
        <v>11</v>
      </c>
    </row>
    <row r="8" spans="1:22" ht="125.25" customHeight="1" thickBot="1" x14ac:dyDescent="0.3">
      <c r="A8" s="20"/>
      <c r="B8" s="61">
        <v>2</v>
      </c>
      <c r="C8" s="62" t="s">
        <v>38</v>
      </c>
      <c r="D8" s="63">
        <v>1</v>
      </c>
      <c r="E8" s="64" t="s">
        <v>26</v>
      </c>
      <c r="F8" s="72" t="s">
        <v>42</v>
      </c>
      <c r="G8" s="97"/>
      <c r="H8" s="65" t="s">
        <v>25</v>
      </c>
      <c r="I8" s="82"/>
      <c r="J8" s="84"/>
      <c r="K8" s="76"/>
      <c r="L8" s="54" t="s">
        <v>39</v>
      </c>
      <c r="M8" s="74"/>
      <c r="N8" s="74"/>
      <c r="O8" s="66">
        <v>60</v>
      </c>
      <c r="P8" s="67">
        <f>D8*Q8</f>
        <v>4800</v>
      </c>
      <c r="Q8" s="68">
        <v>4800</v>
      </c>
      <c r="R8" s="99"/>
      <c r="S8" s="55">
        <f>D8*R8</f>
        <v>0</v>
      </c>
      <c r="T8" s="56" t="str">
        <f t="shared" ref="T8" si="1">IF(ISNUMBER(R8), IF(R8&gt;Q8,"NEVYHOVUJE","VYHOVUJE")," ")</f>
        <v xml:space="preserve"> </v>
      </c>
      <c r="U8" s="76"/>
      <c r="V8" s="64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93" t="s">
        <v>31</v>
      </c>
      <c r="C10" s="93"/>
      <c r="D10" s="93"/>
      <c r="E10" s="93"/>
      <c r="F10" s="93"/>
      <c r="G10" s="93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90" t="s">
        <v>10</v>
      </c>
      <c r="S10" s="91"/>
      <c r="T10" s="92"/>
      <c r="U10" s="24"/>
      <c r="V10" s="25"/>
    </row>
    <row r="11" spans="1:22" ht="50.45" customHeight="1" thickTop="1" thickBot="1" x14ac:dyDescent="0.3">
      <c r="B11" s="94" t="s">
        <v>28</v>
      </c>
      <c r="C11" s="94"/>
      <c r="D11" s="94"/>
      <c r="E11" s="94"/>
      <c r="F11" s="94"/>
      <c r="G11" s="94"/>
      <c r="H11" s="94"/>
      <c r="I11" s="26"/>
      <c r="L11" s="9"/>
      <c r="M11" s="9"/>
      <c r="N11" s="9"/>
      <c r="O11" s="27"/>
      <c r="P11" s="27"/>
      <c r="Q11" s="28">
        <f>SUM(P7:P8)</f>
        <v>53800</v>
      </c>
      <c r="R11" s="87">
        <f>SUM(S7:S8)</f>
        <v>0</v>
      </c>
      <c r="S11" s="88"/>
      <c r="T11" s="89"/>
    </row>
    <row r="12" spans="1:22" ht="15.75" thickTop="1" x14ac:dyDescent="0.25">
      <c r="B12" s="86" t="s">
        <v>30</v>
      </c>
      <c r="C12" s="86"/>
      <c r="D12" s="86"/>
      <c r="E12" s="86"/>
      <c r="F12" s="86"/>
      <c r="G12" s="86"/>
      <c r="H12" s="70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70"/>
      <c r="H13" s="70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70"/>
      <c r="H14" s="70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70"/>
      <c r="H15" s="70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0"/>
      <c r="H16" s="7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0"/>
      <c r="H18" s="70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0"/>
      <c r="H19" s="7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0"/>
      <c r="H20" s="7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0"/>
      <c r="H21" s="7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0"/>
      <c r="H22" s="7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0"/>
      <c r="H23" s="7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0"/>
      <c r="H24" s="7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0"/>
      <c r="H25" s="7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0"/>
      <c r="H26" s="7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0"/>
      <c r="H27" s="7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0"/>
      <c r="H28" s="7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0"/>
      <c r="H29" s="7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0"/>
      <c r="H30" s="7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0"/>
      <c r="H31" s="7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0"/>
      <c r="H32" s="7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0"/>
      <c r="H33" s="7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0"/>
      <c r="H34" s="7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0"/>
      <c r="H35" s="7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0"/>
      <c r="H36" s="7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0"/>
      <c r="H37" s="7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0"/>
      <c r="H38" s="7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0"/>
      <c r="H39" s="7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0"/>
      <c r="H40" s="7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0"/>
      <c r="H41" s="7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0"/>
      <c r="H42" s="7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0"/>
      <c r="H43" s="7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0"/>
      <c r="H44" s="7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0"/>
      <c r="H45" s="7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0"/>
      <c r="H46" s="7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0"/>
      <c r="H47" s="7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0"/>
      <c r="H48" s="7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0"/>
      <c r="H49" s="7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0"/>
      <c r="H50" s="7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0"/>
      <c r="H51" s="7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0"/>
      <c r="H52" s="7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0"/>
      <c r="H53" s="7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0"/>
      <c r="H54" s="7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0"/>
      <c r="H55" s="7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0"/>
      <c r="H56" s="7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0"/>
      <c r="H57" s="7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0"/>
      <c r="H58" s="7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0"/>
      <c r="H59" s="7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0"/>
      <c r="H60" s="7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0"/>
      <c r="H61" s="7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0"/>
      <c r="H62" s="7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0"/>
      <c r="H63" s="7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0"/>
      <c r="H64" s="7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0"/>
      <c r="H65" s="7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0"/>
      <c r="H66" s="7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0"/>
      <c r="H67" s="7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0"/>
      <c r="H68" s="7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0"/>
      <c r="H69" s="7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0"/>
      <c r="H70" s="7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0"/>
      <c r="H71" s="7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0"/>
      <c r="H72" s="7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0"/>
      <c r="H73" s="7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0"/>
      <c r="H74" s="7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0"/>
      <c r="H75" s="7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0"/>
      <c r="H76" s="7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0"/>
      <c r="H77" s="7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0"/>
      <c r="H78" s="7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0"/>
      <c r="H79" s="7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0"/>
      <c r="H80" s="7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0"/>
      <c r="H81" s="7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0"/>
      <c r="H82" s="7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0"/>
      <c r="H83" s="7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0"/>
      <c r="H84" s="7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0"/>
      <c r="H85" s="7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0"/>
      <c r="H86" s="7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0"/>
      <c r="H87" s="7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0"/>
      <c r="H88" s="7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0"/>
      <c r="H89" s="7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0"/>
      <c r="H90" s="7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0"/>
      <c r="H91" s="7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0"/>
      <c r="H92" s="7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0"/>
      <c r="H93" s="7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0"/>
      <c r="H94" s="7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0"/>
      <c r="H95" s="7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0"/>
      <c r="H96" s="7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0"/>
      <c r="H97" s="70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cykUIyOgKV1hcbA8duJt77N09PgabOZpAmGy4v7uyVFW6kyM/Kx4OoxtjC1gBoFub3H+fWE5J5oinMU2L58W4Q==" saltValue="hvUa9Ohm0PdMWAtKpsBNIQ==" spinCount="100000" sheet="1" objects="1" scenarios="1"/>
  <mergeCells count="13">
    <mergeCell ref="B12:G12"/>
    <mergeCell ref="R11:T11"/>
    <mergeCell ref="R10:T10"/>
    <mergeCell ref="B10:G10"/>
    <mergeCell ref="B11:H11"/>
    <mergeCell ref="B1:D1"/>
    <mergeCell ref="G5:H5"/>
    <mergeCell ref="I7:I8"/>
    <mergeCell ref="J7:J8"/>
    <mergeCell ref="K7:K8"/>
    <mergeCell ref="M7:M8"/>
    <mergeCell ref="N7:N8"/>
    <mergeCell ref="U7:U8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H8 R7:R8">
    <cfRule type="containsBlanks" dxfId="3" priority="29">
      <formula>LEN(TRIM(G7))=0</formula>
    </cfRule>
  </conditionalFormatting>
  <conditionalFormatting sqref="G7:H8 R7:R8">
    <cfRule type="notContainsBlanks" dxfId="2" priority="27">
      <formula>LEN(TRIM(G7))&gt;0</formula>
    </cfRule>
  </conditionalFormatting>
  <conditionalFormatting sqref="G7:H8 R7:R8">
    <cfRule type="notContainsBlanks" dxfId="1" priority="26">
      <formula>LEN(TRIM(G7))&gt;0</formula>
    </cfRule>
  </conditionalFormatting>
  <conditionalFormatting sqref="G7:H8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2022-02-24T06:15:38Z</cp:lastPrinted>
  <dcterms:created xsi:type="dcterms:W3CDTF">2014-03-05T12:43:32Z</dcterms:created>
  <dcterms:modified xsi:type="dcterms:W3CDTF">2022-02-24T07:06:40Z</dcterms:modified>
</cp:coreProperties>
</file>