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3"/>
  <workbookPr/>
  <mc:AlternateContent xmlns:mc="http://schemas.openxmlformats.org/markup-compatibility/2006">
    <mc:Choice Requires="x15">
      <x15ac:absPath xmlns:x15ac="http://schemas.microsoft.com/office/spreadsheetml/2010/11/ac" url="D:\DNS\DNS-do_ALFRESCA\2022-KP\KP-(II.)-007-2022\2-vyzva\vyzva-podpurne dokumenty\"/>
    </mc:Choice>
  </mc:AlternateContent>
  <xr:revisionPtr revIDLastSave="0" documentId="13_ncr:1_{998063A0-B864-40B4-9AE5-44063F59D195}" xr6:coauthVersionLast="36" xr6:coauthVersionMax="47" xr10:uidLastSave="{00000000-0000-0000-0000-000000000000}"/>
  <bookViews>
    <workbookView xWindow="0" yWindow="0" windowWidth="15200" windowHeight="6640" xr2:uid="{00000000-000D-0000-FFFF-FFFF00000000}"/>
  </bookViews>
  <sheets>
    <sheet name="KP" sheetId="1" r:id="rId1"/>
  </sheets>
  <definedNames>
    <definedName name="_xlnm._FilterDatabase" localSheetId="0" hidden="1">KP!$A$6:$S$6</definedName>
    <definedName name="_xlnm.Print_Area" localSheetId="0">KP!$A$1:$T$26</definedName>
  </definedNames>
  <calcPr calcId="191029"/>
</workbook>
</file>

<file path=xl/calcChain.xml><?xml version="1.0" encoding="utf-8"?>
<calcChain xmlns="http://schemas.openxmlformats.org/spreadsheetml/2006/main">
  <c r="K14" i="1" l="1"/>
  <c r="J15" i="1"/>
  <c r="J16" i="1"/>
  <c r="K19" i="1"/>
  <c r="J21" i="1"/>
  <c r="J22" i="1"/>
  <c r="J7" i="1"/>
  <c r="K12" i="1"/>
  <c r="J14" i="1"/>
  <c r="K18" i="1"/>
  <c r="J13" i="1"/>
  <c r="K13" i="1"/>
  <c r="J17" i="1"/>
  <c r="K17" i="1"/>
  <c r="J19" i="1"/>
  <c r="J20" i="1"/>
  <c r="K20" i="1"/>
  <c r="G12" i="1"/>
  <c r="G13" i="1"/>
  <c r="G14" i="1"/>
  <c r="G15" i="1"/>
  <c r="G16" i="1"/>
  <c r="G17" i="1"/>
  <c r="G18" i="1"/>
  <c r="G19" i="1"/>
  <c r="G20" i="1"/>
  <c r="G21" i="1"/>
  <c r="G22" i="1"/>
  <c r="K21" i="1" l="1"/>
  <c r="K15" i="1"/>
  <c r="J18" i="1"/>
  <c r="J12" i="1"/>
  <c r="K22" i="1"/>
  <c r="K16" i="1"/>
  <c r="G11" i="1"/>
  <c r="G10" i="1"/>
  <c r="G9" i="1"/>
  <c r="G8" i="1"/>
  <c r="G7" i="1"/>
  <c r="K11" i="1" l="1"/>
  <c r="J11" i="1"/>
  <c r="K10" i="1"/>
  <c r="J10" i="1"/>
  <c r="K9" i="1"/>
  <c r="J9" i="1"/>
  <c r="K8" i="1"/>
  <c r="J8" i="1"/>
  <c r="K7" i="1"/>
  <c r="H25" i="1" l="1"/>
  <c r="I25" i="1"/>
</calcChain>
</file>

<file path=xl/sharedStrings.xml><?xml version="1.0" encoding="utf-8"?>
<sst xmlns="http://schemas.openxmlformats.org/spreadsheetml/2006/main" count="83" uniqueCount="65">
  <si>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</si>
  <si>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</si>
  <si>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</si>
  <si>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</si>
  <si>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</si>
  <si>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</si>
  <si>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</si>
  <si>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</si>
  <si>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</si>
  <si>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</si>
  <si>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</si>
  <si>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</si>
  <si>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</si>
  <si>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>Popis</t>
  </si>
  <si>
    <t>Maximální cena za jednotlivé položky 
 v Kč BEZ DPH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</si>
  <si>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</si>
  <si>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</si>
  <si>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</si>
  <si>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</si>
  <si>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</si>
  <si>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</si>
  <si>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</si>
  <si>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>ks</t>
  </si>
  <si>
    <t xml:space="preserve">Papír kancelářský A4 kvalita"B"  </t>
  </si>
  <si>
    <t>bal</t>
  </si>
  <si>
    <t>V případě, že se dodavatel při předání zboží na některá uvedená tel. čísla nedovolá, bude v takovém případě volat tel. 377 631 332, 377 631 320.</t>
  </si>
  <si>
    <t>Nezávěsné hladké PVC obaly, vkládání na šířku i na výšku, min. 150 mic, min. 10 ks v balení.</t>
  </si>
  <si>
    <t>Gramáž 80 ±2; tloušťka 160 ±3; vlhkost 3,9-5,3%; opacita min. 90; bělost 151 ± CIE; hrubost dle Bendsena 200 ±50 cm3/min. Vhodný do laserových tiskáren, kopírek i inkoustových tiskáren, pro oboustranný tisk. Doporučený při vyšší spotřebě papíru (250 listů denně a více). Není vhodný do rychloběžných strojů (60 kopií za minutu). 1 bal/500 listů.</t>
  </si>
  <si>
    <t>Transparentní lepicí páska vhodná do stolních odvíječů, šíře 19 mm, návin min. 30 m.</t>
  </si>
  <si>
    <t>Tuhy do mikrotužky 0,5 HB,B</t>
  </si>
  <si>
    <t>Min. 12 tuh v balení.</t>
  </si>
  <si>
    <t>Pokud financováno z projektových prostředků, pak ŘEŠITEL uvede: NÁZEV A ČÍSLO DOTAČNÍHO PROJEKTU</t>
  </si>
  <si>
    <t>Společná faktura</t>
  </si>
  <si>
    <t>Příloha č. 2 Kupní smlouvy - technická specifikace
Kancelářské potřeby (II.) 007 - 2022</t>
  </si>
  <si>
    <t xml:space="preserve">Papír kancelářský A3 kvalita"B"  </t>
  </si>
  <si>
    <t>Gramáž 80 ±2; tloušťka 160 ±3; vlhkost 3,9-5,3%; opacita min. 90; bělost 151 ± CIE; hrubost dle Bendsena 200 ±50 cm3/min; permeabilita &lt;1250 cm3/min. Vhodný do laserových tiskáren, kopírek i inkoustových tiskáren, pro oboustranný tisk. Doporučený při vyšší spotřebě papíru (250 listů denně a více). Není vhodný do rychloběžných strojů (60 kopií za minutu). 1 bal/500 listů.</t>
  </si>
  <si>
    <t>Magnetická tabule - bílá 200x100</t>
  </si>
  <si>
    <t>Magnety 24 mm - mix barev</t>
  </si>
  <si>
    <t xml:space="preserve">Čisticí houba magnetická na bílé tabule </t>
  </si>
  <si>
    <t>S filcem, vyměnitelné vložky.</t>
  </si>
  <si>
    <t>Štítky k pořadačům samolepící</t>
  </si>
  <si>
    <t>Obaly "L" A4 - čirá</t>
  </si>
  <si>
    <t>Sešit A4 linkovaný</t>
  </si>
  <si>
    <t xml:space="preserve">Min. 40 listů. </t>
  </si>
  <si>
    <t>Sešit A5 linkovaný</t>
  </si>
  <si>
    <t>Lepící páska do stolních odvíječů - náplň 19mm</t>
  </si>
  <si>
    <t>Disperzní lepidlo 100 - 110gr.</t>
  </si>
  <si>
    <t>Univerzální lepidlo, vhodné na papír, kůži, dřevo apod., bez rozpouštědla, s aplikátorem.</t>
  </si>
  <si>
    <t>Čistící souprava na LCD monitory (pěna+utěrka)</t>
  </si>
  <si>
    <t>Popisovač - 0,3 mm</t>
  </si>
  <si>
    <t>Voděodolný, rychleschnoucí lakový popisovač; barva BÍLÁ, šíře stopy 1-2mm; vysoká přilnavost také na porézním a hladkém povrchu; velmi velmi vysoká odolnost vůči oděru na téměř každém povrchu (sklo, plast, dřevo a kov). Teplovzdorné do 400°C.</t>
  </si>
  <si>
    <t>OHR - Ing. Klára Koptová,
Tel.: 37763 1256,
E-mail:  kkoptova@rek.zcu.cz</t>
  </si>
  <si>
    <t>Univerzitní 8, 
301 00 Plzeň,
Rektorát - Odbor lidských zdrojů,
místnost UR 206</t>
  </si>
  <si>
    <t>NTIS - Ing. Jaroslav Šebesta,
Tel.: 37763 2131,
E-mail: sebesta@kky.zcu.cz</t>
  </si>
  <si>
    <t xml:space="preserve">
Technická 8,
301 00 Plzeň,
Fakulta aplikovaných věd - Nové technologie pro informační společnost,
místnost UN 534</t>
  </si>
  <si>
    <t>Bílá magnetická tabule s hliníkovým rámem určená k montáži na zeď. Rozměry 200 x 100 cm.</t>
  </si>
  <si>
    <t>Doplněk ke všem magnetickým tabulím, barevný mix, průměr 24 mm. Min. 10 ks v balení.</t>
  </si>
  <si>
    <t>Samolepící papírové štítky, šířka 70 mm, barva bílá. Min. 10 ks/ balení.</t>
  </si>
  <si>
    <t>Obsahuje antistatickou, bakteriocidní pěnu na čištění LCD monitorů, laptopů, notebooků, plasma TV a utěrku z mikrovlákna, odstraňuje již vzniklé znečištění, zabraňuje dalšímu usazování nečistot. Objem čisticí pěny min. 60 ml.</t>
  </si>
  <si>
    <t>Jemný plastický hrot, šíře stopy 0,3 mm. Sada: barvy černá, zelená, červená, modrá.</t>
  </si>
  <si>
    <t>Stiskací mechanismus, vyměnitelná gelová náplň, plastové tělo, jehlový hrot 0,5 mm pro tenké psaní.</t>
  </si>
  <si>
    <r>
      <t xml:space="preserve">Lakový popisovač s kulatým hrotem 1mm, </t>
    </r>
    <r>
      <rPr>
        <b/>
        <sz val="11"/>
        <color theme="1"/>
        <rFont val="Calibri"/>
        <family val="2"/>
        <charset val="238"/>
        <scheme val="minor"/>
      </rPr>
      <t>bílá barva</t>
    </r>
  </si>
  <si>
    <r>
      <t>Gelové pero 0,5 mm -</t>
    </r>
    <r>
      <rPr>
        <b/>
        <sz val="11"/>
        <color theme="1"/>
        <rFont val="Calibri"/>
        <family val="2"/>
        <charset val="238"/>
        <scheme val="minor"/>
      </rPr>
      <t xml:space="preserve"> modrá náplň</t>
    </r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</si>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</sst>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5">
    <xf numFmtId="0" fontId="0" fillId="0" borderId="0"/>
    <xf numFmtId="0" fontId="17" fillId="0" borderId="0"/>
    <xf numFmtId="0" fontId="6" fillId="0" borderId="0"/>
    <xf numFmtId="0" fontId="6" fillId="0" borderId="0"/>
    <xf numFmtId="0" fontId="20" fillId="0" borderId="0"/>
  </cellStyleXfs>
  <cellXfs count="121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0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4" fillId="3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164" fontId="0" fillId="0" borderId="0" xfId="0" applyNumberFormat="1"/>
    <xf numFmtId="165" fontId="0" fillId="0" borderId="7" xfId="0" applyNumberFormat="1" applyBorder="1" applyAlignment="1">
      <alignment horizontal="right" vertical="center" indent="1"/>
    </xf>
    <xf numFmtId="164" fontId="0" fillId="0" borderId="0" xfId="0" applyNumberFormat="1" applyAlignment="1">
      <alignment horizontal="right" vertical="center" indent="1"/>
    </xf>
    <xf numFmtId="0" fontId="14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164" fontId="16" fillId="0" borderId="0" xfId="0" applyNumberFormat="1" applyFont="1" applyAlignment="1">
      <alignment horizontal="right" vertical="center" indent="1"/>
    </xf>
    <xf numFmtId="164" fontId="8" fillId="0" borderId="2" xfId="0" applyNumberFormat="1" applyFont="1" applyBorder="1" applyAlignment="1">
      <alignment horizontal="center" vertical="center"/>
    </xf>
    <xf numFmtId="0" fontId="16" fillId="0" borderId="0" xfId="0" applyFont="1" applyAlignment="1">
      <alignment vertical="top" wrapText="1"/>
    </xf>
    <xf numFmtId="0" fontId="0" fillId="0" borderId="0" xfId="0" applyBorder="1"/>
    <xf numFmtId="0" fontId="12" fillId="0" borderId="0" xfId="0" applyFont="1" applyAlignment="1">
      <alignment vertical="center" wrapText="1"/>
    </xf>
    <xf numFmtId="0" fontId="0" fillId="0" borderId="7" xfId="0" applyBorder="1" applyAlignment="1">
      <alignment horizontal="center" vertical="center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0" fontId="0" fillId="0" borderId="12" xfId="0" applyBorder="1"/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 wrapTex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14" fillId="0" borderId="0" xfId="0" applyFont="1" applyAlignment="1">
      <alignment horizontal="left" vertical="center" wrapText="1"/>
    </xf>
    <xf numFmtId="164" fontId="8" fillId="0" borderId="3" xfId="0" applyNumberFormat="1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10" fillId="0" borderId="0" xfId="0" applyFont="1" applyAlignment="1">
      <alignment horizontal="left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vertical="center" wrapText="1"/>
    </xf>
    <xf numFmtId="0" fontId="0" fillId="3" borderId="4" xfId="0" applyFill="1" applyBorder="1" applyAlignment="1">
      <alignment vertical="center" wrapText="1"/>
    </xf>
    <xf numFmtId="0" fontId="18" fillId="4" borderId="0" xfId="0" applyFont="1" applyFill="1" applyAlignment="1">
      <alignment horizontal="left" vertical="center" wrapText="1"/>
    </xf>
    <xf numFmtId="0" fontId="22" fillId="0" borderId="0" xfId="0" applyFont="1" applyFill="1" applyBorder="1" applyAlignment="1" applyProtection="1">
      <alignment horizontal="center" vertical="center" wrapText="1"/>
    </xf>
    <xf numFmtId="0" fontId="22" fillId="0" borderId="20" xfId="0" applyFont="1" applyFill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horizontal="center" vertical="center" wrapText="1"/>
    </xf>
    <xf numFmtId="0" fontId="0" fillId="2" borderId="22" xfId="0" applyFill="1" applyBorder="1" applyAlignment="1" applyProtection="1">
      <alignment horizontal="center" vertical="center" wrapText="1"/>
    </xf>
    <xf numFmtId="0" fontId="10" fillId="0" borderId="23" xfId="0" applyNumberFormat="1" applyFont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0" fillId="2" borderId="25" xfId="0" applyFill="1" applyBorder="1" applyAlignment="1" applyProtection="1">
      <alignment horizontal="center" vertical="center" wrapText="1"/>
    </xf>
    <xf numFmtId="0" fontId="14" fillId="3" borderId="2" xfId="0" applyFont="1" applyFill="1" applyBorder="1" applyAlignment="1">
      <alignment horizontal="center" vertical="center" textRotation="90" wrapText="1"/>
    </xf>
    <xf numFmtId="3" fontId="0" fillId="4" borderId="13" xfId="0" applyNumberForma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left" vertical="center" wrapText="1" indent="1"/>
    </xf>
    <xf numFmtId="3" fontId="0" fillId="4" borderId="14" xfId="0" applyNumberFormat="1" applyFill="1" applyBorder="1" applyAlignment="1">
      <alignment horizontal="center" vertical="center" wrapText="1"/>
    </xf>
    <xf numFmtId="0" fontId="19" fillId="4" borderId="14" xfId="3" applyFont="1" applyFill="1" applyBorder="1" applyAlignment="1" applyProtection="1">
      <alignment horizontal="center" vertical="center" wrapText="1"/>
    </xf>
    <xf numFmtId="0" fontId="4" fillId="4" borderId="14" xfId="0" applyFont="1" applyFill="1" applyBorder="1" applyAlignment="1">
      <alignment horizontal="left" vertical="center" wrapText="1" indent="1"/>
    </xf>
    <xf numFmtId="164" fontId="0" fillId="4" borderId="14" xfId="0" applyNumberFormat="1" applyFill="1" applyBorder="1" applyAlignment="1">
      <alignment horizontal="right" vertical="center" indent="1"/>
    </xf>
    <xf numFmtId="3" fontId="0" fillId="4" borderId="17" xfId="0" applyNumberFormat="1" applyFill="1" applyBorder="1" applyAlignment="1">
      <alignment horizontal="center" vertical="center" wrapText="1"/>
    </xf>
    <xf numFmtId="0" fontId="7" fillId="4" borderId="18" xfId="0" applyFont="1" applyFill="1" applyBorder="1" applyAlignment="1">
      <alignment horizontal="left" vertical="center" wrapText="1" indent="1"/>
    </xf>
    <xf numFmtId="3" fontId="0" fillId="4" borderId="18" xfId="0" applyNumberFormat="1" applyFill="1" applyBorder="1" applyAlignment="1">
      <alignment horizontal="center" vertical="center" wrapText="1"/>
    </xf>
    <xf numFmtId="0" fontId="19" fillId="4" borderId="18" xfId="3" applyFont="1" applyFill="1" applyBorder="1" applyAlignment="1" applyProtection="1">
      <alignment horizontal="center" vertical="center" wrapText="1"/>
    </xf>
    <xf numFmtId="0" fontId="4" fillId="4" borderId="18" xfId="0" applyFont="1" applyFill="1" applyBorder="1" applyAlignment="1">
      <alignment horizontal="left" vertical="center" wrapText="1" indent="1"/>
    </xf>
    <xf numFmtId="164" fontId="0" fillId="4" borderId="18" xfId="0" applyNumberFormat="1" applyFill="1" applyBorder="1" applyAlignment="1">
      <alignment horizontal="right" vertical="center" indent="1"/>
    </xf>
    <xf numFmtId="3" fontId="0" fillId="4" borderId="15" xfId="0" applyNumberForma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left" vertical="center" wrapText="1" indent="1"/>
    </xf>
    <xf numFmtId="3" fontId="0" fillId="4" borderId="16" xfId="0" applyNumberFormat="1" applyFill="1" applyBorder="1" applyAlignment="1">
      <alignment horizontal="center" vertical="center" wrapText="1"/>
    </xf>
    <xf numFmtId="0" fontId="21" fillId="4" borderId="16" xfId="3" applyFont="1" applyFill="1" applyBorder="1" applyAlignment="1" applyProtection="1">
      <alignment horizontal="center" vertical="center" wrapText="1"/>
    </xf>
    <xf numFmtId="0" fontId="2" fillId="4" borderId="16" xfId="0" applyFont="1" applyFill="1" applyBorder="1" applyAlignment="1">
      <alignment horizontal="left" vertical="center" wrapText="1" indent="1"/>
    </xf>
    <xf numFmtId="164" fontId="0" fillId="4" borderId="16" xfId="0" applyNumberFormat="1" applyFill="1" applyBorder="1" applyAlignment="1">
      <alignment horizontal="right" vertical="center" indent="1"/>
    </xf>
    <xf numFmtId="3" fontId="0" fillId="4" borderId="6" xfId="0" applyNumberForma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left" vertical="center" wrapText="1" indent="1"/>
    </xf>
    <xf numFmtId="3" fontId="0" fillId="4" borderId="7" xfId="0" applyNumberFormat="1" applyFill="1" applyBorder="1" applyAlignment="1">
      <alignment horizontal="center" vertical="center" wrapText="1"/>
    </xf>
    <xf numFmtId="0" fontId="21" fillId="4" borderId="7" xfId="3" applyFont="1" applyFill="1" applyBorder="1" applyAlignment="1" applyProtection="1">
      <alignment horizontal="center" vertical="center" wrapText="1"/>
    </xf>
    <xf numFmtId="0" fontId="2" fillId="4" borderId="7" xfId="0" applyFont="1" applyFill="1" applyBorder="1" applyAlignment="1">
      <alignment horizontal="left" vertical="center" wrapText="1" indent="1"/>
    </xf>
    <xf numFmtId="164" fontId="0" fillId="4" borderId="7" xfId="0" applyNumberFormat="1" applyFill="1" applyBorder="1" applyAlignment="1">
      <alignment horizontal="right" vertical="center" indent="1"/>
    </xf>
    <xf numFmtId="0" fontId="7" fillId="4" borderId="7" xfId="0" applyFont="1" applyFill="1" applyBorder="1" applyAlignment="1">
      <alignment horizontal="left" vertical="center" wrapText="1" indent="1"/>
    </xf>
    <xf numFmtId="0" fontId="19" fillId="4" borderId="7" xfId="3" applyFont="1" applyFill="1" applyBorder="1" applyAlignment="1" applyProtection="1">
      <alignment horizontal="center" vertical="center" wrapText="1"/>
    </xf>
    <xf numFmtId="0" fontId="5" fillId="4" borderId="7" xfId="0" applyFont="1" applyFill="1" applyBorder="1" applyAlignment="1">
      <alignment horizontal="left" vertical="center" wrapText="1" indent="1"/>
    </xf>
    <xf numFmtId="3" fontId="0" fillId="4" borderId="8" xfId="0" applyNumberForma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left" vertical="center" wrapText="1" indent="1"/>
    </xf>
    <xf numFmtId="3" fontId="0" fillId="4" borderId="9" xfId="0" applyNumberFormat="1" applyFill="1" applyBorder="1" applyAlignment="1">
      <alignment horizontal="center" vertical="center" wrapText="1"/>
    </xf>
    <xf numFmtId="0" fontId="19" fillId="4" borderId="9" xfId="3" applyFont="1" applyFill="1" applyBorder="1" applyAlignment="1" applyProtection="1">
      <alignment horizontal="center" vertical="center" wrapText="1"/>
    </xf>
    <xf numFmtId="0" fontId="3" fillId="4" borderId="9" xfId="0" applyFont="1" applyFill="1" applyBorder="1" applyAlignment="1">
      <alignment horizontal="left" vertical="center" wrapText="1" indent="1"/>
    </xf>
    <xf numFmtId="164" fontId="0" fillId="4" borderId="9" xfId="0" applyNumberFormat="1" applyFill="1" applyBorder="1" applyAlignment="1">
      <alignment horizontal="right" vertical="center" indent="1"/>
    </xf>
    <xf numFmtId="0" fontId="14" fillId="3" borderId="27" xfId="0" applyFont="1" applyFill="1" applyBorder="1" applyAlignment="1">
      <alignment horizontal="center" vertical="center" wrapText="1"/>
    </xf>
    <xf numFmtId="0" fontId="0" fillId="0" borderId="26" xfId="0" applyBorder="1"/>
    <xf numFmtId="0" fontId="3" fillId="4" borderId="10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 wrapText="1"/>
    </xf>
    <xf numFmtId="0" fontId="0" fillId="4" borderId="28" xfId="0" applyFill="1" applyBorder="1" applyAlignment="1">
      <alignment horizontal="center" vertical="center" wrapText="1"/>
    </xf>
    <xf numFmtId="0" fontId="3" fillId="4" borderId="19" xfId="0" applyFont="1" applyFill="1" applyBorder="1" applyAlignment="1">
      <alignment horizontal="center" vertical="center" wrapText="1"/>
    </xf>
    <xf numFmtId="0" fontId="7" fillId="4" borderId="19" xfId="0" applyFont="1" applyFill="1" applyBorder="1" applyAlignment="1">
      <alignment horizontal="center" vertical="center" wrapText="1"/>
    </xf>
    <xf numFmtId="0" fontId="10" fillId="4" borderId="19" xfId="0" applyFont="1" applyFill="1" applyBorder="1" applyAlignment="1">
      <alignment horizontal="center" vertical="center" wrapText="1"/>
    </xf>
    <xf numFmtId="0" fontId="0" fillId="4" borderId="29" xfId="0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0" fillId="4" borderId="30" xfId="0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0" fillId="4" borderId="31" xfId="0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 wrapText="1"/>
    </xf>
    <xf numFmtId="0" fontId="0" fillId="4" borderId="32" xfId="0" applyFill="1" applyBorder="1" applyAlignment="1">
      <alignment horizontal="center" vertical="center" wrapText="1"/>
    </xf>
    <xf numFmtId="164" fontId="15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5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4" xfId="2" xr:uid="{00000000-0005-0000-0000-000030000000}"/>
  </cellStyles>
  <dxfs count="10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DDE9F7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72"/>
  <sheetViews>
    <sheetView showGridLines="0" tabSelected="1" zoomScale="70" zoomScaleNormal="70" workbookViewId="0">
      <selection activeCell="I7" sqref="I7"/>
    </sheetView>
  </sheetViews>
  <sheetFormatPr defaultRowHeight="14.5" x14ac:dyDescent="0.35"/>
  <cols>
    <col min="1" max="1" width="1.453125" style="5" bestFit="1" customWidth="1"/>
    <col min="2" max="2" width="5.54296875" style="5" bestFit="1" customWidth="1"/>
    <col min="3" max="3" width="42.453125" style="1" customWidth="1"/>
    <col min="4" max="4" width="11.1796875" style="2" customWidth="1"/>
    <col min="5" max="5" width="11" style="3" customWidth="1"/>
    <col min="6" max="6" width="120.54296875" style="1" customWidth="1"/>
    <col min="7" max="7" width="17.7265625" style="1" hidden="1" customWidth="1"/>
    <col min="8" max="8" width="24" style="5" customWidth="1"/>
    <col min="9" max="9" width="22.81640625" style="5" customWidth="1"/>
    <col min="10" max="10" width="20.54296875" style="5" bestFit="1" customWidth="1"/>
    <col min="11" max="11" width="19.54296875" style="5" bestFit="1" customWidth="1"/>
    <col min="12" max="12" width="13.81640625" style="5" customWidth="1"/>
    <col min="13" max="13" width="28.26953125" style="5" hidden="1" customWidth="1"/>
    <col min="14" max="14" width="21" style="5" hidden="1" customWidth="1"/>
    <col min="15" max="15" width="29.7265625" style="5" customWidth="1"/>
    <col min="16" max="16" width="40.7265625" style="5" customWidth="1"/>
    <col min="17" max="17" width="27.7265625" style="5" customWidth="1"/>
    <col min="18" max="18" width="11.54296875" style="5" hidden="1" customWidth="1"/>
    <col min="19" max="19" width="42.81640625" style="4" customWidth="1"/>
    <col min="20" max="20" width="2.08984375" style="5" customWidth="1"/>
    <col min="21" max="16384" width="8.7265625" style="5"/>
  </cols>
  <sheetData>
    <row r="1" spans="1:20" ht="41.25" customHeight="1" x14ac:dyDescent="0.35">
      <c r="B1" s="49" t="s">
        <v>33</v>
      </c>
      <c r="C1" s="49"/>
      <c r="D1" s="49"/>
      <c r="E1" s="49"/>
    </row>
    <row r="2" spans="1:20" ht="20.149999999999999" customHeight="1" x14ac:dyDescent="0.35">
      <c r="C2" s="5"/>
      <c r="D2" s="12"/>
      <c r="E2" s="6"/>
      <c r="F2" s="7"/>
      <c r="G2" s="7"/>
      <c r="H2" s="7"/>
      <c r="I2" s="7"/>
      <c r="K2" s="9"/>
      <c r="L2" s="9"/>
      <c r="M2" s="9"/>
      <c r="N2" s="9"/>
      <c r="O2" s="9"/>
      <c r="P2" s="9"/>
      <c r="Q2" s="9"/>
      <c r="R2" s="10"/>
      <c r="S2" s="11"/>
    </row>
    <row r="3" spans="1:20" ht="20.149999999999999" customHeight="1" x14ac:dyDescent="0.35">
      <c r="B3" s="50" t="s">
        <v>63</v>
      </c>
      <c r="C3" s="51"/>
      <c r="D3" s="52" t="s">
        <v>0</v>
      </c>
      <c r="E3" s="53"/>
      <c r="F3" s="54" t="s">
        <v>64</v>
      </c>
      <c r="G3" s="29"/>
      <c r="H3" s="29"/>
      <c r="I3" s="29"/>
      <c r="J3" s="29"/>
      <c r="K3" s="29"/>
      <c r="M3" s="27"/>
      <c r="N3" s="27"/>
      <c r="O3" s="9"/>
      <c r="P3" s="9"/>
      <c r="Q3" s="9"/>
    </row>
    <row r="4" spans="1:20" ht="20.149999999999999" customHeight="1" thickBot="1" x14ac:dyDescent="0.4">
      <c r="B4" s="50"/>
      <c r="C4" s="51"/>
      <c r="D4" s="55"/>
      <c r="E4" s="56"/>
      <c r="F4" s="54"/>
      <c r="G4" s="7"/>
      <c r="H4" s="9"/>
      <c r="I4" s="9"/>
      <c r="K4" s="9"/>
      <c r="L4" s="9"/>
      <c r="M4" s="9"/>
      <c r="N4" s="9"/>
      <c r="O4" s="9"/>
      <c r="P4" s="9"/>
      <c r="Q4" s="9"/>
    </row>
    <row r="5" spans="1:20" ht="34.5" customHeight="1" thickBot="1" x14ac:dyDescent="0.4">
      <c r="B5" s="13"/>
      <c r="C5" s="14"/>
      <c r="D5" s="15"/>
      <c r="E5" s="15"/>
      <c r="F5" s="7"/>
      <c r="G5" s="17"/>
      <c r="I5" s="16" t="s">
        <v>0</v>
      </c>
      <c r="S5" s="8"/>
    </row>
    <row r="6" spans="1:20" ht="70.5" customHeight="1" thickTop="1" thickBot="1" x14ac:dyDescent="0.4">
      <c r="B6" s="57" t="s">
        <v>1</v>
      </c>
      <c r="C6" s="18" t="s">
        <v>11</v>
      </c>
      <c r="D6" s="18" t="s">
        <v>2</v>
      </c>
      <c r="E6" s="18" t="s">
        <v>12</v>
      </c>
      <c r="F6" s="18" t="s">
        <v>13</v>
      </c>
      <c r="G6" s="18" t="s">
        <v>14</v>
      </c>
      <c r="H6" s="18" t="s">
        <v>3</v>
      </c>
      <c r="I6" s="19" t="s">
        <v>4</v>
      </c>
      <c r="J6" s="36" t="s">
        <v>5</v>
      </c>
      <c r="K6" s="36" t="s">
        <v>6</v>
      </c>
      <c r="L6" s="18" t="s">
        <v>15</v>
      </c>
      <c r="M6" s="18" t="s">
        <v>31</v>
      </c>
      <c r="N6" s="18" t="s">
        <v>16</v>
      </c>
      <c r="O6" s="36" t="s">
        <v>17</v>
      </c>
      <c r="P6" s="18" t="s">
        <v>18</v>
      </c>
      <c r="Q6" s="18" t="s">
        <v>19</v>
      </c>
      <c r="R6" s="18" t="s">
        <v>20</v>
      </c>
      <c r="S6" s="91" t="s">
        <v>21</v>
      </c>
      <c r="T6" s="92"/>
    </row>
    <row r="7" spans="1:20" ht="81" customHeight="1" thickTop="1" x14ac:dyDescent="0.35">
      <c r="A7" s="20"/>
      <c r="B7" s="58">
        <v>1</v>
      </c>
      <c r="C7" s="59" t="s">
        <v>34</v>
      </c>
      <c r="D7" s="60">
        <v>2</v>
      </c>
      <c r="E7" s="61" t="s">
        <v>24</v>
      </c>
      <c r="F7" s="62" t="s">
        <v>35</v>
      </c>
      <c r="G7" s="63">
        <f t="shared" ref="G7:G22" si="0">D7*H7</f>
        <v>420</v>
      </c>
      <c r="H7" s="63">
        <v>210</v>
      </c>
      <c r="I7" s="116"/>
      <c r="J7" s="34">
        <f t="shared" ref="J7:J22" si="1">D7*I7</f>
        <v>0</v>
      </c>
      <c r="K7" s="35" t="str">
        <f t="shared" ref="K7:K11" si="2">IF(ISNUMBER(I7), IF(I7&gt;H7,"NEVYHOVUJE","VYHOVUJE")," ")</f>
        <v xml:space="preserve"> </v>
      </c>
      <c r="L7" s="93" t="s">
        <v>32</v>
      </c>
      <c r="M7" s="94"/>
      <c r="N7" s="94"/>
      <c r="O7" s="95" t="s">
        <v>51</v>
      </c>
      <c r="P7" s="95" t="s">
        <v>52</v>
      </c>
      <c r="Q7" s="96">
        <v>21</v>
      </c>
      <c r="R7" s="94"/>
      <c r="S7" s="97" t="s">
        <v>10</v>
      </c>
      <c r="T7" s="92"/>
    </row>
    <row r="8" spans="1:20" ht="79.5" customHeight="1" thickBot="1" x14ac:dyDescent="0.4">
      <c r="B8" s="64">
        <v>2</v>
      </c>
      <c r="C8" s="65" t="s">
        <v>23</v>
      </c>
      <c r="D8" s="66">
        <v>150</v>
      </c>
      <c r="E8" s="67" t="s">
        <v>24</v>
      </c>
      <c r="F8" s="68" t="s">
        <v>27</v>
      </c>
      <c r="G8" s="69">
        <f t="shared" si="0"/>
        <v>16350</v>
      </c>
      <c r="H8" s="69">
        <v>109</v>
      </c>
      <c r="I8" s="117"/>
      <c r="J8" s="39">
        <f t="shared" si="1"/>
        <v>0</v>
      </c>
      <c r="K8" s="40" t="str">
        <f t="shared" si="2"/>
        <v xml:space="preserve"> </v>
      </c>
      <c r="L8" s="98"/>
      <c r="M8" s="99"/>
      <c r="N8" s="99"/>
      <c r="O8" s="98"/>
      <c r="P8" s="98"/>
      <c r="Q8" s="100"/>
      <c r="R8" s="99"/>
      <c r="S8" s="101"/>
      <c r="T8" s="92"/>
    </row>
    <row r="9" spans="1:20" ht="32.25" customHeight="1" x14ac:dyDescent="0.35">
      <c r="B9" s="70">
        <v>3</v>
      </c>
      <c r="C9" s="71" t="s">
        <v>36</v>
      </c>
      <c r="D9" s="72">
        <v>1</v>
      </c>
      <c r="E9" s="73" t="s">
        <v>22</v>
      </c>
      <c r="F9" s="74" t="s">
        <v>55</v>
      </c>
      <c r="G9" s="75">
        <f t="shared" si="0"/>
        <v>2500</v>
      </c>
      <c r="H9" s="75">
        <v>2500</v>
      </c>
      <c r="I9" s="118"/>
      <c r="J9" s="37">
        <f t="shared" si="1"/>
        <v>0</v>
      </c>
      <c r="K9" s="38" t="str">
        <f t="shared" si="2"/>
        <v xml:space="preserve"> </v>
      </c>
      <c r="L9" s="102" t="s">
        <v>32</v>
      </c>
      <c r="M9" s="103"/>
      <c r="N9" s="103"/>
      <c r="O9" s="102" t="s">
        <v>53</v>
      </c>
      <c r="P9" s="102" t="s">
        <v>54</v>
      </c>
      <c r="Q9" s="104">
        <v>21</v>
      </c>
      <c r="R9" s="103"/>
      <c r="S9" s="105" t="s">
        <v>10</v>
      </c>
      <c r="T9" s="92"/>
    </row>
    <row r="10" spans="1:20" ht="27" customHeight="1" x14ac:dyDescent="0.35">
      <c r="B10" s="76">
        <v>4</v>
      </c>
      <c r="C10" s="77" t="s">
        <v>37</v>
      </c>
      <c r="D10" s="78">
        <v>1</v>
      </c>
      <c r="E10" s="79" t="s">
        <v>24</v>
      </c>
      <c r="F10" s="80" t="s">
        <v>56</v>
      </c>
      <c r="G10" s="81">
        <f t="shared" si="0"/>
        <v>35</v>
      </c>
      <c r="H10" s="81">
        <v>35</v>
      </c>
      <c r="I10" s="119"/>
      <c r="J10" s="21">
        <f t="shared" si="1"/>
        <v>0</v>
      </c>
      <c r="K10" s="30" t="str">
        <f t="shared" si="2"/>
        <v xml:space="preserve"> </v>
      </c>
      <c r="L10" s="106"/>
      <c r="M10" s="107"/>
      <c r="N10" s="107"/>
      <c r="O10" s="108"/>
      <c r="P10" s="108"/>
      <c r="Q10" s="109"/>
      <c r="R10" s="107"/>
      <c r="S10" s="110"/>
      <c r="T10" s="92"/>
    </row>
    <row r="11" spans="1:20" ht="23.25" customHeight="1" x14ac:dyDescent="0.35">
      <c r="B11" s="76">
        <v>5</v>
      </c>
      <c r="C11" s="82" t="s">
        <v>38</v>
      </c>
      <c r="D11" s="78">
        <v>2</v>
      </c>
      <c r="E11" s="83" t="s">
        <v>22</v>
      </c>
      <c r="F11" s="84" t="s">
        <v>39</v>
      </c>
      <c r="G11" s="81">
        <f t="shared" si="0"/>
        <v>300</v>
      </c>
      <c r="H11" s="81">
        <v>150</v>
      </c>
      <c r="I11" s="119"/>
      <c r="J11" s="21">
        <f t="shared" si="1"/>
        <v>0</v>
      </c>
      <c r="K11" s="30" t="str">
        <f t="shared" si="2"/>
        <v xml:space="preserve"> </v>
      </c>
      <c r="L11" s="106"/>
      <c r="M11" s="107"/>
      <c r="N11" s="107"/>
      <c r="O11" s="108"/>
      <c r="P11" s="108"/>
      <c r="Q11" s="109"/>
      <c r="R11" s="107"/>
      <c r="S11" s="110"/>
      <c r="T11" s="92"/>
    </row>
    <row r="12" spans="1:20" ht="29.25" customHeight="1" x14ac:dyDescent="0.35">
      <c r="B12" s="76">
        <v>6</v>
      </c>
      <c r="C12" s="82" t="s">
        <v>40</v>
      </c>
      <c r="D12" s="78">
        <v>1</v>
      </c>
      <c r="E12" s="83" t="s">
        <v>22</v>
      </c>
      <c r="F12" s="80" t="s">
        <v>57</v>
      </c>
      <c r="G12" s="81">
        <f t="shared" si="0"/>
        <v>35</v>
      </c>
      <c r="H12" s="81">
        <v>35</v>
      </c>
      <c r="I12" s="119"/>
      <c r="J12" s="21">
        <f t="shared" si="1"/>
        <v>0</v>
      </c>
      <c r="K12" s="30" t="str">
        <f t="shared" ref="K12:K22" si="3">IF(ISNUMBER(I12), IF(I12&gt;H12,"NEVYHOVUJE","VYHOVUJE")," ")</f>
        <v xml:space="preserve"> </v>
      </c>
      <c r="L12" s="106"/>
      <c r="M12" s="107"/>
      <c r="N12" s="107"/>
      <c r="O12" s="108"/>
      <c r="P12" s="108"/>
      <c r="Q12" s="109"/>
      <c r="R12" s="107"/>
      <c r="S12" s="110"/>
      <c r="T12" s="92"/>
    </row>
    <row r="13" spans="1:20" ht="27" customHeight="1" x14ac:dyDescent="0.35">
      <c r="B13" s="76">
        <v>7</v>
      </c>
      <c r="C13" s="82" t="s">
        <v>41</v>
      </c>
      <c r="D13" s="78">
        <v>5</v>
      </c>
      <c r="E13" s="83" t="s">
        <v>22</v>
      </c>
      <c r="F13" s="84" t="s">
        <v>26</v>
      </c>
      <c r="G13" s="81">
        <f t="shared" si="0"/>
        <v>200</v>
      </c>
      <c r="H13" s="81">
        <v>40</v>
      </c>
      <c r="I13" s="119"/>
      <c r="J13" s="21">
        <f t="shared" si="1"/>
        <v>0</v>
      </c>
      <c r="K13" s="30" t="str">
        <f t="shared" si="3"/>
        <v xml:space="preserve"> </v>
      </c>
      <c r="L13" s="106"/>
      <c r="M13" s="107"/>
      <c r="N13" s="107"/>
      <c r="O13" s="108"/>
      <c r="P13" s="108"/>
      <c r="Q13" s="109"/>
      <c r="R13" s="107"/>
      <c r="S13" s="110"/>
      <c r="T13" s="92"/>
    </row>
    <row r="14" spans="1:20" ht="27" customHeight="1" x14ac:dyDescent="0.35">
      <c r="B14" s="76">
        <v>8</v>
      </c>
      <c r="C14" s="82" t="s">
        <v>42</v>
      </c>
      <c r="D14" s="78">
        <v>5</v>
      </c>
      <c r="E14" s="83" t="s">
        <v>22</v>
      </c>
      <c r="F14" s="84" t="s">
        <v>43</v>
      </c>
      <c r="G14" s="81">
        <f t="shared" si="0"/>
        <v>100</v>
      </c>
      <c r="H14" s="81">
        <v>20</v>
      </c>
      <c r="I14" s="119"/>
      <c r="J14" s="21">
        <f t="shared" si="1"/>
        <v>0</v>
      </c>
      <c r="K14" s="30" t="str">
        <f t="shared" si="3"/>
        <v xml:space="preserve"> </v>
      </c>
      <c r="L14" s="106"/>
      <c r="M14" s="107"/>
      <c r="N14" s="107"/>
      <c r="O14" s="108"/>
      <c r="P14" s="108"/>
      <c r="Q14" s="109"/>
      <c r="R14" s="107"/>
      <c r="S14" s="110"/>
      <c r="T14" s="92"/>
    </row>
    <row r="15" spans="1:20" ht="27" customHeight="1" x14ac:dyDescent="0.35">
      <c r="B15" s="76">
        <v>9</v>
      </c>
      <c r="C15" s="82" t="s">
        <v>44</v>
      </c>
      <c r="D15" s="78">
        <v>5</v>
      </c>
      <c r="E15" s="83" t="s">
        <v>22</v>
      </c>
      <c r="F15" s="84" t="s">
        <v>43</v>
      </c>
      <c r="G15" s="81">
        <f t="shared" si="0"/>
        <v>40</v>
      </c>
      <c r="H15" s="81">
        <v>8</v>
      </c>
      <c r="I15" s="119"/>
      <c r="J15" s="21">
        <f t="shared" si="1"/>
        <v>0</v>
      </c>
      <c r="K15" s="30" t="str">
        <f t="shared" si="3"/>
        <v xml:space="preserve"> </v>
      </c>
      <c r="L15" s="106"/>
      <c r="M15" s="107"/>
      <c r="N15" s="107"/>
      <c r="O15" s="108"/>
      <c r="P15" s="108"/>
      <c r="Q15" s="109"/>
      <c r="R15" s="107"/>
      <c r="S15" s="110"/>
      <c r="T15" s="92"/>
    </row>
    <row r="16" spans="1:20" ht="36.75" customHeight="1" x14ac:dyDescent="0.35">
      <c r="B16" s="76">
        <v>10</v>
      </c>
      <c r="C16" s="82" t="s">
        <v>45</v>
      </c>
      <c r="D16" s="78">
        <v>10</v>
      </c>
      <c r="E16" s="83" t="s">
        <v>22</v>
      </c>
      <c r="F16" s="84" t="s">
        <v>28</v>
      </c>
      <c r="G16" s="81">
        <f t="shared" si="0"/>
        <v>120</v>
      </c>
      <c r="H16" s="81">
        <v>12</v>
      </c>
      <c r="I16" s="119"/>
      <c r="J16" s="21">
        <f t="shared" si="1"/>
        <v>0</v>
      </c>
      <c r="K16" s="30" t="str">
        <f t="shared" si="3"/>
        <v xml:space="preserve"> </v>
      </c>
      <c r="L16" s="106"/>
      <c r="M16" s="107"/>
      <c r="N16" s="107"/>
      <c r="O16" s="108"/>
      <c r="P16" s="108"/>
      <c r="Q16" s="109"/>
      <c r="R16" s="107"/>
      <c r="S16" s="110"/>
      <c r="T16" s="92"/>
    </row>
    <row r="17" spans="2:20" ht="27" customHeight="1" x14ac:dyDescent="0.35">
      <c r="B17" s="76">
        <v>11</v>
      </c>
      <c r="C17" s="82" t="s">
        <v>46</v>
      </c>
      <c r="D17" s="78">
        <v>2</v>
      </c>
      <c r="E17" s="83" t="s">
        <v>22</v>
      </c>
      <c r="F17" s="84" t="s">
        <v>47</v>
      </c>
      <c r="G17" s="81">
        <f t="shared" si="0"/>
        <v>118</v>
      </c>
      <c r="H17" s="81">
        <v>59</v>
      </c>
      <c r="I17" s="119"/>
      <c r="J17" s="21">
        <f t="shared" si="1"/>
        <v>0</v>
      </c>
      <c r="K17" s="30" t="str">
        <f t="shared" si="3"/>
        <v xml:space="preserve"> </v>
      </c>
      <c r="L17" s="106"/>
      <c r="M17" s="107"/>
      <c r="N17" s="107"/>
      <c r="O17" s="108"/>
      <c r="P17" s="108"/>
      <c r="Q17" s="109"/>
      <c r="R17" s="107"/>
      <c r="S17" s="110"/>
      <c r="T17" s="92"/>
    </row>
    <row r="18" spans="2:20" ht="27" customHeight="1" x14ac:dyDescent="0.35">
      <c r="B18" s="76">
        <v>12</v>
      </c>
      <c r="C18" s="82" t="s">
        <v>29</v>
      </c>
      <c r="D18" s="78">
        <v>2</v>
      </c>
      <c r="E18" s="83" t="s">
        <v>22</v>
      </c>
      <c r="F18" s="84" t="s">
        <v>30</v>
      </c>
      <c r="G18" s="81">
        <f t="shared" si="0"/>
        <v>10</v>
      </c>
      <c r="H18" s="81">
        <v>5</v>
      </c>
      <c r="I18" s="119"/>
      <c r="J18" s="21">
        <f t="shared" si="1"/>
        <v>0</v>
      </c>
      <c r="K18" s="30" t="str">
        <f t="shared" si="3"/>
        <v xml:space="preserve"> </v>
      </c>
      <c r="L18" s="106"/>
      <c r="M18" s="107"/>
      <c r="N18" s="107"/>
      <c r="O18" s="108"/>
      <c r="P18" s="108"/>
      <c r="Q18" s="109"/>
      <c r="R18" s="107"/>
      <c r="S18" s="110"/>
      <c r="T18" s="92"/>
    </row>
    <row r="19" spans="2:20" ht="49.5" customHeight="1" x14ac:dyDescent="0.35">
      <c r="B19" s="76">
        <v>13</v>
      </c>
      <c r="C19" s="82" t="s">
        <v>48</v>
      </c>
      <c r="D19" s="78">
        <v>4</v>
      </c>
      <c r="E19" s="83" t="s">
        <v>22</v>
      </c>
      <c r="F19" s="80" t="s">
        <v>58</v>
      </c>
      <c r="G19" s="81">
        <f t="shared" si="0"/>
        <v>520</v>
      </c>
      <c r="H19" s="81">
        <v>130</v>
      </c>
      <c r="I19" s="119"/>
      <c r="J19" s="21">
        <f t="shared" si="1"/>
        <v>0</v>
      </c>
      <c r="K19" s="30" t="str">
        <f t="shared" si="3"/>
        <v xml:space="preserve"> </v>
      </c>
      <c r="L19" s="106"/>
      <c r="M19" s="107"/>
      <c r="N19" s="107"/>
      <c r="O19" s="108"/>
      <c r="P19" s="108"/>
      <c r="Q19" s="109"/>
      <c r="R19" s="107"/>
      <c r="S19" s="110"/>
      <c r="T19" s="92"/>
    </row>
    <row r="20" spans="2:20" ht="27" customHeight="1" x14ac:dyDescent="0.35">
      <c r="B20" s="76">
        <v>14</v>
      </c>
      <c r="C20" s="82" t="s">
        <v>49</v>
      </c>
      <c r="D20" s="78">
        <v>6</v>
      </c>
      <c r="E20" s="83" t="s">
        <v>22</v>
      </c>
      <c r="F20" s="80" t="s">
        <v>59</v>
      </c>
      <c r="G20" s="81">
        <f t="shared" si="0"/>
        <v>66</v>
      </c>
      <c r="H20" s="81">
        <v>11</v>
      </c>
      <c r="I20" s="119"/>
      <c r="J20" s="21">
        <f t="shared" si="1"/>
        <v>0</v>
      </c>
      <c r="K20" s="30" t="str">
        <f t="shared" si="3"/>
        <v xml:space="preserve"> </v>
      </c>
      <c r="L20" s="106"/>
      <c r="M20" s="107"/>
      <c r="N20" s="107"/>
      <c r="O20" s="108"/>
      <c r="P20" s="108"/>
      <c r="Q20" s="109"/>
      <c r="R20" s="107"/>
      <c r="S20" s="110"/>
      <c r="T20" s="92"/>
    </row>
    <row r="21" spans="2:20" ht="47.25" customHeight="1" x14ac:dyDescent="0.35">
      <c r="B21" s="76">
        <v>15</v>
      </c>
      <c r="C21" s="80" t="s">
        <v>62</v>
      </c>
      <c r="D21" s="78">
        <v>20</v>
      </c>
      <c r="E21" s="83" t="s">
        <v>22</v>
      </c>
      <c r="F21" s="80" t="s">
        <v>60</v>
      </c>
      <c r="G21" s="81">
        <f t="shared" si="0"/>
        <v>300</v>
      </c>
      <c r="H21" s="81">
        <v>15</v>
      </c>
      <c r="I21" s="119"/>
      <c r="J21" s="21">
        <f t="shared" si="1"/>
        <v>0</v>
      </c>
      <c r="K21" s="30" t="str">
        <f t="shared" si="3"/>
        <v xml:space="preserve"> </v>
      </c>
      <c r="L21" s="106"/>
      <c r="M21" s="107"/>
      <c r="N21" s="107"/>
      <c r="O21" s="108"/>
      <c r="P21" s="108"/>
      <c r="Q21" s="109"/>
      <c r="R21" s="107"/>
      <c r="S21" s="110"/>
      <c r="T21" s="92"/>
    </row>
    <row r="22" spans="2:20" ht="57" customHeight="1" thickBot="1" x14ac:dyDescent="0.4">
      <c r="B22" s="85">
        <v>16</v>
      </c>
      <c r="C22" s="86" t="s">
        <v>61</v>
      </c>
      <c r="D22" s="87">
        <v>5</v>
      </c>
      <c r="E22" s="88" t="s">
        <v>22</v>
      </c>
      <c r="F22" s="89" t="s">
        <v>50</v>
      </c>
      <c r="G22" s="90">
        <f t="shared" si="0"/>
        <v>375</v>
      </c>
      <c r="H22" s="90">
        <v>75</v>
      </c>
      <c r="I22" s="120"/>
      <c r="J22" s="31">
        <f t="shared" si="1"/>
        <v>0</v>
      </c>
      <c r="K22" s="32" t="str">
        <f t="shared" si="3"/>
        <v xml:space="preserve"> </v>
      </c>
      <c r="L22" s="111"/>
      <c r="M22" s="112"/>
      <c r="N22" s="112"/>
      <c r="O22" s="113"/>
      <c r="P22" s="113"/>
      <c r="Q22" s="114"/>
      <c r="R22" s="112"/>
      <c r="S22" s="115"/>
      <c r="T22" s="92"/>
    </row>
    <row r="23" spans="2:20" ht="13.5" customHeight="1" thickTop="1" thickBot="1" x14ac:dyDescent="0.4">
      <c r="C23" s="5"/>
      <c r="D23" s="5"/>
      <c r="E23" s="5"/>
      <c r="F23" s="5"/>
      <c r="G23" s="5"/>
      <c r="J23" s="33"/>
    </row>
    <row r="24" spans="2:20" ht="60.75" customHeight="1" thickTop="1" thickBot="1" x14ac:dyDescent="0.4">
      <c r="B24" s="45" t="s">
        <v>7</v>
      </c>
      <c r="C24" s="45"/>
      <c r="D24" s="45"/>
      <c r="E24" s="45"/>
      <c r="F24" s="45"/>
      <c r="G24" s="22"/>
      <c r="H24" s="23" t="s">
        <v>8</v>
      </c>
      <c r="I24" s="46" t="s">
        <v>9</v>
      </c>
      <c r="J24" s="47"/>
      <c r="K24" s="48"/>
      <c r="L24" s="28"/>
      <c r="M24" s="28"/>
      <c r="N24" s="28"/>
      <c r="O24" s="28"/>
      <c r="P24" s="28"/>
      <c r="Q24" s="28"/>
      <c r="R24" s="17"/>
      <c r="S24" s="24"/>
    </row>
    <row r="25" spans="2:20" ht="33" customHeight="1" thickTop="1" thickBot="1" x14ac:dyDescent="0.4">
      <c r="B25" s="41" t="s">
        <v>25</v>
      </c>
      <c r="C25" s="41"/>
      <c r="D25" s="41"/>
      <c r="E25" s="41"/>
      <c r="F25" s="41"/>
      <c r="G25" s="25"/>
      <c r="H25" s="26">
        <f>SUM(G7:G22)</f>
        <v>21489</v>
      </c>
      <c r="I25" s="42">
        <f>SUM(J7:J22)</f>
        <v>0</v>
      </c>
      <c r="J25" s="43"/>
      <c r="K25" s="44"/>
      <c r="L25" s="28"/>
      <c r="M25" s="28"/>
      <c r="N25" s="28"/>
      <c r="O25" s="28"/>
      <c r="P25" s="28"/>
      <c r="Q25" s="28"/>
    </row>
    <row r="26" spans="2:20" ht="14.25" customHeight="1" thickTop="1" x14ac:dyDescent="0.35"/>
    <row r="27" spans="2:20" ht="14.25" customHeight="1" x14ac:dyDescent="0.35"/>
    <row r="28" spans="2:20" ht="14.25" customHeight="1" x14ac:dyDescent="0.35"/>
    <row r="29" spans="2:20" ht="14.25" customHeight="1" x14ac:dyDescent="0.35"/>
    <row r="30" spans="2:20" ht="14.25" customHeight="1" x14ac:dyDescent="0.35"/>
    <row r="31" spans="2:20" ht="14.25" customHeight="1" x14ac:dyDescent="0.35"/>
    <row r="32" spans="2:20" ht="14.25" customHeight="1" x14ac:dyDescent="0.35"/>
    <row r="33" ht="14.25" customHeight="1" x14ac:dyDescent="0.35"/>
    <row r="34" ht="14.25" customHeight="1" x14ac:dyDescent="0.35"/>
    <row r="35" ht="14.25" customHeight="1" x14ac:dyDescent="0.35"/>
    <row r="36" ht="14.25" customHeight="1" x14ac:dyDescent="0.35"/>
    <row r="37" ht="14.25" customHeight="1" x14ac:dyDescent="0.35"/>
    <row r="38" ht="14.25" customHeight="1" x14ac:dyDescent="0.35"/>
    <row r="39" ht="14.25" customHeight="1" x14ac:dyDescent="0.35"/>
    <row r="40" ht="14.25" customHeight="1" x14ac:dyDescent="0.35"/>
    <row r="41" ht="14.25" customHeight="1" x14ac:dyDescent="0.35"/>
    <row r="42" ht="14.25" customHeight="1" x14ac:dyDescent="0.35"/>
    <row r="43" ht="14.25" customHeight="1" x14ac:dyDescent="0.35"/>
    <row r="44" ht="14.25" customHeight="1" x14ac:dyDescent="0.35"/>
    <row r="45" ht="14.25" customHeight="1" x14ac:dyDescent="0.35"/>
    <row r="46" ht="14.25" customHeight="1" x14ac:dyDescent="0.35"/>
    <row r="47" ht="14.25" customHeight="1" x14ac:dyDescent="0.35"/>
    <row r="48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</sheetData>
  <sheetProtection algorithmName="SHA-512" hashValue="L3jtCZYeMjeeZi9TOGjBqYAhNm2Ur1YtTnH+cpptoIToGOv3SZdS9bOA/lccKQ6kZnsy/MMEiR7wh8iv0a3jKA==" saltValue="RHVXNhzbpc2c3s8DlPwgOA==" spinCount="100000" sheet="1" objects="1" scenarios="1" selectLockedCells="1"/>
  <mergeCells count="24">
    <mergeCell ref="Q9:Q22"/>
    <mergeCell ref="R9:R22"/>
    <mergeCell ref="S9:S22"/>
    <mergeCell ref="B24:F24"/>
    <mergeCell ref="I24:K24"/>
    <mergeCell ref="P9:P22"/>
    <mergeCell ref="B1:E1"/>
    <mergeCell ref="B3:C4"/>
    <mergeCell ref="D3:E4"/>
    <mergeCell ref="F3:F4"/>
    <mergeCell ref="B25:F25"/>
    <mergeCell ref="I25:K25"/>
    <mergeCell ref="S7:S8"/>
    <mergeCell ref="R7:R8"/>
    <mergeCell ref="Q7:Q8"/>
    <mergeCell ref="L7:L8"/>
    <mergeCell ref="N7:N8"/>
    <mergeCell ref="M7:M8"/>
    <mergeCell ref="O7:O8"/>
    <mergeCell ref="P7:P8"/>
    <mergeCell ref="L9:L22"/>
    <mergeCell ref="M9:M22"/>
    <mergeCell ref="N9:N22"/>
    <mergeCell ref="O9:O22"/>
  </mergeCells>
  <conditionalFormatting sqref="B7:B22 D7:D22">
    <cfRule type="containsBlanks" dxfId="9" priority="50">
      <formula>LEN(TRIM(B7))=0</formula>
    </cfRule>
  </conditionalFormatting>
  <conditionalFormatting sqref="B7:B22">
    <cfRule type="cellIs" dxfId="8" priority="44" operator="greaterThanOrEqual">
      <formula>1</formula>
    </cfRule>
  </conditionalFormatting>
  <conditionalFormatting sqref="K7:K22">
    <cfRule type="cellIs" dxfId="7" priority="41" operator="equal">
      <formula>"VYHOVUJE"</formula>
    </cfRule>
  </conditionalFormatting>
  <conditionalFormatting sqref="K7:K22">
    <cfRule type="cellIs" dxfId="6" priority="40" operator="equal">
      <formula>"NEVYHOVUJE"</formula>
    </cfRule>
  </conditionalFormatting>
  <conditionalFormatting sqref="I7">
    <cfRule type="containsBlanks" dxfId="5" priority="11">
      <formula>LEN(TRIM(I7))=0</formula>
    </cfRule>
  </conditionalFormatting>
  <conditionalFormatting sqref="I7">
    <cfRule type="notContainsBlanks" dxfId="4" priority="10">
      <formula>LEN(TRIM(I7))&gt;0</formula>
    </cfRule>
  </conditionalFormatting>
  <conditionalFormatting sqref="I7">
    <cfRule type="notContainsBlanks" dxfId="3" priority="9">
      <formula>LEN(TRIM(I7))&gt;0</formula>
    </cfRule>
  </conditionalFormatting>
  <conditionalFormatting sqref="I8:I22">
    <cfRule type="containsBlanks" dxfId="2" priority="8">
      <formula>LEN(TRIM(I8))=0</formula>
    </cfRule>
  </conditionalFormatting>
  <conditionalFormatting sqref="I8:I22">
    <cfRule type="notContainsBlanks" dxfId="1" priority="7">
      <formula>LEN(TRIM(I8))&gt;0</formula>
    </cfRule>
  </conditionalFormatting>
  <conditionalFormatting sqref="I8:I22">
    <cfRule type="notContainsBlanks" dxfId="0" priority="6">
      <formula>LEN(TRIM(I8))&gt;0</formula>
    </cfRule>
  </conditionalFormatting>
  <dataValidations count="1">
    <dataValidation type="list" showInputMessage="1" showErrorMessage="1" sqref="E7:E22" xr:uid="{A1CAE05E-3702-4A33-B24B-1E22C7F0E481}">
      <formula1>"ks,balení,sada,litr,kg,pár,role,karton,"</formula1>
    </dataValidation>
  </dataValidations>
  <pageMargins left="0.23622047244094491" right="0.19685039370078741" top="0.15748031496062992" bottom="0.19685039370078741" header="0.15748031496062992" footer="0.19685039370078741"/>
  <pageSetup paperSize="9" scale="32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76C40A7-3147-4B20-9DE7-D9DA6C62DA71}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Zdeněk Řežábek</cp:lastModifiedBy>
  <cp:revision>1</cp:revision>
  <cp:lastPrinted>2022-02-22T06:19:38Z</cp:lastPrinted>
  <dcterms:created xsi:type="dcterms:W3CDTF">2014-03-05T12:43:32Z</dcterms:created>
  <dcterms:modified xsi:type="dcterms:W3CDTF">2022-02-22T06:42:19Z</dcterms:modified>
</cp:coreProperties>
</file>