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021 - 14.2. - ZCU - Výpočetní technika (III.) 005 - 2022\Odevzdání\"/>
    </mc:Choice>
  </mc:AlternateContent>
  <xr:revisionPtr revIDLastSave="0" documentId="13_ncr:201_{EF15C8CA-CD83-4FEC-B737-A312B7EEFA2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T9" i="1" l="1"/>
  <c r="T7" i="1"/>
  <c r="S9" i="1"/>
  <c r="P9" i="1"/>
  <c r="T8" i="1"/>
  <c r="S10" i="1"/>
  <c r="S8" i="1"/>
  <c r="T10" i="1"/>
  <c r="P8" i="1"/>
  <c r="P10" i="1"/>
  <c r="P7" i="1"/>
  <c r="S7" i="1"/>
  <c r="Q15" i="1" l="1"/>
  <c r="R15" i="1"/>
</calcChain>
</file>

<file path=xl/sharedStrings.xml><?xml version="1.0" encoding="utf-8"?>
<sst xmlns="http://schemas.openxmlformats.org/spreadsheetml/2006/main" count="81" uniqueCount="64">
  <si>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</si>
  <si>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</si>
  <si>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</si>
  <si>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</si>
  <si>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</si>
  <si>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</si>
  <si>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</si>
  <si>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</si>
  <si>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</si>
  <si>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</si>
  <si>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</si>
  <si>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</si>
  <si>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</si>
  <si>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</si>
  <si>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</si>
  <si>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</si>
  <si>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</si>
  <si>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</si>
  <si>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</si>
  <si>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</si>
  <si>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</si>
  <si>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</si>
  <si>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</si>
  <si>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</si>
  <si>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</si>
  <si>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</si>
  <si>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</si>
  <si>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</si>
  <si>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</si>
  <si>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</si>
  <si>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</si>
  <si>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</si>
  <si>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</si>
  <si>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</si>
  <si>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005 - 2022 </t>
  </si>
  <si>
    <t>Převodník USB na CAN</t>
  </si>
  <si>
    <t>Převodník USB na CAN obsahující třikrát CAN rozhraní. 
Minimálně jeden z portů musí být kompatibilní s CA FD a jeden z portu musí být vysokorychlostní. 
Převodník musí podporovat ISO i nonISO režim a rychlost minimální 8 Mbit.</t>
  </si>
  <si>
    <t>ANO</t>
  </si>
  <si>
    <t>TP01010042-/07 - Podpora komerčních příležitostí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</si>
  <si>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</si>
  <si>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Petra Peckertová, 
Tel.: 37763 4611</t>
  </si>
  <si>
    <t>Univerzitní 26, 
301 00 Plzeň,
Fakulta elektrotechnická - Katedra elektrotechniky a počítačového modelování
místnost EK 618</t>
  </si>
  <si>
    <t>Kabel oboustranné HDMI/M (HDMI 2.0) - pro připojení notebooku k monitoru, délka 1,8 m.</t>
  </si>
  <si>
    <t>Mgr. David Hofman,
Tel.: 37763 1207</t>
  </si>
  <si>
    <t>Univerzitní 8, 
301 00 Plzeň,
Rektorát - Odbor právní,
místnost UR 311</t>
  </si>
  <si>
    <t xml:space="preserve">Adaptér DVI samec (24+5) na HDMI samici </t>
  </si>
  <si>
    <t>Adaptér DVI samec (24 + 5) na HDMI samici poslouží pro přenos obrazového signálu v digitální kvalitě bez jakýchkoliv rušivých vlivů a ztráty kvality.</t>
  </si>
  <si>
    <t>Kabel oboustanné HDMI/M</t>
  </si>
  <si>
    <t>Drátová myš</t>
  </si>
  <si>
    <t>Drátová 3 tlačítková myš.</t>
  </si>
  <si>
    <t>Záruka na zboží min. 36 měsíců, servis NBD on site.</t>
  </si>
  <si>
    <t>Mgr. Tereza Butnikošarovská,
Tel.: 37763 2861,
E-mail: aliova@civ.zcu.cz</t>
  </si>
  <si>
    <t>Univerzitní 20,
301 00 Plzeň,
Centrum informatizace a výpočetní techniky - Oddělení Správa informačních systémů, 
místnost UI 313</t>
  </si>
  <si>
    <t>Provedení notebooku klasické.
Výkon procesoru v Passmark CPU více než 10 300 bodů (platné ke dni 9.11.2021), minimálně 4 jádra.
Operační paměť minimálně 16 GB.
SATA SSD disk o kapacitě minimálně 500 GB.
Integrovaná wifi karta.
Display min. Full HD 15,6" s rozlišením 1920x1080, provedení matné nebo antireflexní.
Webkamera a mikrofon.
Síťová karta 1 Gb/s Ethernet s podporou PXE.
Konktor RJ-45 integerovaný přímo na těle NTB.
Minimálně 4x USB port (alespoň 3x USB 3.0), 1x Type-C USB.
Operační systém Windows 64-bit (Windows 10 nebo vyšší)- OS Windows požadujeme z důvodu kompatibility s interními aplikacemi ZČU (Stag, Magion,...).
Existence ovladačů použitého HW ve Windows 10 a vyšší verze Windows.
Kovový nebo kompozitní vnitřní rám.
Hmotnost max. 1,8 kg.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NBD on site.</t>
  </si>
  <si>
    <t>Dokovací stanice k pol.č. 5</t>
  </si>
  <si>
    <t>Notebook min. 15,6"</t>
  </si>
  <si>
    <t>Kompatibilní s položkou č. 5 Notebook.
Napájení a připojení notebooku přes USB-C.
Min. 1x GbE s průchodem MAC adresy.
Min. 5x USB.
Min. 1x HDMI.
Min. 1x Display Port.</t>
  </si>
  <si>
    <t>https://dl.dell.com/rdoc/dell%20latitude%203520%20p108f%20p108f002%20dell%20regulatory%20and%20environmental%20datasheet%20en-us.pdf</t>
  </si>
  <si>
    <t>Dell dokovací stanice WD19S 130W USB-C (210-AZBX), záruka 24 měsíců</t>
  </si>
  <si>
    <t>Dell Latitude 3520 15,6" FHD i5-1145G7/16GB/512GB/FPR/MCR/HDMI/W10Pro/3RNBD/Šedý (4DXHT) + AXAGON USB 3.0 hub HUE-S2BL, A-4xA, M/4xF, 1,2m (HUE-S2BL), záruka 36 měsíců nbd onsite</t>
  </si>
  <si>
    <t>USB2CAN Triple: Převodník USB na CAN, 3 rozhraní (USB2CAN_TR), záruka 24 měsíců</t>
  </si>
  <si>
    <t>AKY AK-AD-03 Adapter DVI-M / HDMI-F (AK-AD-03), záruka 24 měsíců</t>
  </si>
  <si>
    <t>Gembird Cablexpert HDMI 2.0 propojovací 1.8m (CC-HDMI4-6), záruka 24 měsíců</t>
  </si>
  <si>
    <t>Optická myš Natec Ruff 1000 DPI, černá (NMY-0877),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</si>
</sst>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center" wrapText="1" indent="1"/>
    </xf>
    <xf numFmtId="0" fontId="14" fillId="4" borderId="19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9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left" vertical="center" wrapText="1" indent="1"/>
    </xf>
    <xf numFmtId="0" fontId="14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182217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N12" zoomScale="115" zoomScaleNormal="115" workbookViewId="0">
      <selection activeCell="R13" sqref="R13"/>
    </sheetView>
  </sheetViews>
  <sheetFormatPr defaultColWidth="9.1796875" defaultRowHeight="14.5" x14ac:dyDescent="0.35"/>
  <cols>
    <col min="1" max="1" width="1.453125" style="5" bestFit="1" customWidth="1"/>
    <col min="2" max="2" width="5.7265625" style="5" bestFit="1" customWidth="1"/>
    <col min="3" max="3" width="39" style="1" customWidth="1"/>
    <col min="4" max="4" width="12.26953125" style="2" customWidth="1"/>
    <col min="5" max="5" width="10.54296875" style="3" customWidth="1"/>
    <col min="6" max="6" width="98.81640625" style="1" customWidth="1"/>
    <col min="7" max="7" width="26.1796875" style="4" bestFit="1" customWidth="1"/>
    <col min="8" max="8" width="23.453125" style="4" customWidth="1"/>
    <col min="9" max="9" width="24.7265625" style="4" customWidth="1"/>
    <col min="10" max="10" width="16.453125" style="1" customWidth="1"/>
    <col min="11" max="11" width="42.81640625" style="5" customWidth="1"/>
    <col min="12" max="12" width="30.81640625" style="5" customWidth="1"/>
    <col min="13" max="13" width="28.7265625" style="5" customWidth="1"/>
    <col min="14" max="14" width="41.1796875" style="4" customWidth="1"/>
    <col min="15" max="15" width="31.7265625" style="4" customWidth="1"/>
    <col min="16" max="16" width="17.7265625" style="4" hidden="1" customWidth="1"/>
    <col min="17" max="17" width="23.54296875" style="5" customWidth="1"/>
    <col min="18" max="18" width="24.54296875" style="5" customWidth="1"/>
    <col min="19" max="19" width="19.81640625" style="5" customWidth="1"/>
    <col min="20" max="20" width="19.1796875" style="5" customWidth="1"/>
    <col min="21" max="21" width="11.54296875" style="5" hidden="1" customWidth="1"/>
    <col min="22" max="22" width="42.453125" style="6" customWidth="1"/>
    <col min="23" max="16384" width="9.1796875" style="5"/>
  </cols>
  <sheetData>
    <row r="1" spans="1:22" ht="40.9" customHeight="1" x14ac:dyDescent="0.35">
      <c r="B1" s="148" t="s">
        <v>34</v>
      </c>
      <c r="C1" s="149"/>
      <c r="D1" s="149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3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4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156" t="s">
        <v>2</v>
      </c>
      <c r="H5" s="15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4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39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106" t="s">
        <v>7</v>
      </c>
      <c r="T6" s="44" t="s">
        <v>8</v>
      </c>
      <c r="U6" s="41" t="s">
        <v>23</v>
      </c>
      <c r="V6" s="41" t="s">
        <v>24</v>
      </c>
    </row>
    <row r="7" spans="1:22" ht="130.5" customHeight="1" thickTop="1" thickBot="1" x14ac:dyDescent="0.4">
      <c r="A7" s="20"/>
      <c r="B7" s="49">
        <v>1</v>
      </c>
      <c r="C7" s="50" t="s">
        <v>35</v>
      </c>
      <c r="D7" s="51">
        <v>1</v>
      </c>
      <c r="E7" s="52" t="s">
        <v>27</v>
      </c>
      <c r="F7" s="74" t="s">
        <v>36</v>
      </c>
      <c r="G7" s="113" t="s">
        <v>60</v>
      </c>
      <c r="H7" s="53" t="s">
        <v>26</v>
      </c>
      <c r="I7" s="54" t="s">
        <v>30</v>
      </c>
      <c r="J7" s="52" t="s">
        <v>37</v>
      </c>
      <c r="K7" s="75" t="s">
        <v>38</v>
      </c>
      <c r="L7" s="55"/>
      <c r="M7" s="56" t="s">
        <v>40</v>
      </c>
      <c r="N7" s="56" t="s">
        <v>41</v>
      </c>
      <c r="O7" s="57">
        <v>21</v>
      </c>
      <c r="P7" s="58">
        <f t="shared" ref="P7:P12" si="0">D7*Q7</f>
        <v>4300</v>
      </c>
      <c r="Q7" s="59">
        <v>4300</v>
      </c>
      <c r="R7" s="119">
        <v>4300</v>
      </c>
      <c r="S7" s="60">
        <f t="shared" ref="S7:S12" si="1">D7*R7</f>
        <v>4300</v>
      </c>
      <c r="T7" s="61" t="str">
        <f t="shared" ref="T7" si="2">IF(ISNUMBER(R7), IF(R7&gt;Q7,"NEVYHOVUJE","VYHOVUJE")," ")</f>
        <v>VYHOVUJE</v>
      </c>
      <c r="U7" s="52"/>
      <c r="V7" s="52" t="s">
        <v>13</v>
      </c>
    </row>
    <row r="8" spans="1:22" ht="66.75" customHeight="1" x14ac:dyDescent="0.35">
      <c r="A8" s="20"/>
      <c r="B8" s="62">
        <v>2</v>
      </c>
      <c r="C8" s="63" t="s">
        <v>45</v>
      </c>
      <c r="D8" s="64">
        <v>1</v>
      </c>
      <c r="E8" s="107" t="s">
        <v>27</v>
      </c>
      <c r="F8" s="89" t="s">
        <v>46</v>
      </c>
      <c r="G8" s="114" t="s">
        <v>61</v>
      </c>
      <c r="H8" s="65" t="s">
        <v>26</v>
      </c>
      <c r="I8" s="150" t="s">
        <v>30</v>
      </c>
      <c r="J8" s="132" t="s">
        <v>26</v>
      </c>
      <c r="K8" s="137"/>
      <c r="L8" s="153"/>
      <c r="M8" s="146" t="s">
        <v>43</v>
      </c>
      <c r="N8" s="146" t="s">
        <v>44</v>
      </c>
      <c r="O8" s="143">
        <v>14</v>
      </c>
      <c r="P8" s="81">
        <f t="shared" si="0"/>
        <v>100</v>
      </c>
      <c r="Q8" s="82">
        <v>100</v>
      </c>
      <c r="R8" s="120">
        <v>100</v>
      </c>
      <c r="S8" s="83">
        <f t="shared" si="1"/>
        <v>100</v>
      </c>
      <c r="T8" s="84" t="str">
        <f t="shared" ref="T8:T10" si="3">IF(ISNUMBER(R8), IF(R8&gt;Q8,"NEVYHOVUJE","VYHOVUJE")," ")</f>
        <v>VYHOVUJE</v>
      </c>
      <c r="U8" s="132"/>
      <c r="V8" s="107" t="s">
        <v>12</v>
      </c>
    </row>
    <row r="9" spans="1:22" ht="66.75" customHeight="1" x14ac:dyDescent="0.35">
      <c r="A9" s="20"/>
      <c r="B9" s="76">
        <v>3</v>
      </c>
      <c r="C9" s="77" t="s">
        <v>47</v>
      </c>
      <c r="D9" s="78">
        <v>1</v>
      </c>
      <c r="E9" s="108" t="s">
        <v>27</v>
      </c>
      <c r="F9" s="79" t="s">
        <v>42</v>
      </c>
      <c r="G9" s="115" t="s">
        <v>62</v>
      </c>
      <c r="H9" s="80" t="s">
        <v>26</v>
      </c>
      <c r="I9" s="151"/>
      <c r="J9" s="133"/>
      <c r="K9" s="133"/>
      <c r="L9" s="154"/>
      <c r="M9" s="147"/>
      <c r="N9" s="147"/>
      <c r="O9" s="144"/>
      <c r="P9" s="85">
        <f t="shared" si="0"/>
        <v>140</v>
      </c>
      <c r="Q9" s="86">
        <v>140</v>
      </c>
      <c r="R9" s="121">
        <v>100</v>
      </c>
      <c r="S9" s="87">
        <f t="shared" si="1"/>
        <v>100</v>
      </c>
      <c r="T9" s="88" t="str">
        <f t="shared" ref="T9" si="4">IF(ISNUMBER(R9), IF(R9&gt;Q9,"NEVYHOVUJE","VYHOVUJE")," ")</f>
        <v>VYHOVUJE</v>
      </c>
      <c r="U9" s="133"/>
      <c r="V9" s="108" t="s">
        <v>12</v>
      </c>
    </row>
    <row r="10" spans="1:22" ht="48.75" customHeight="1" thickBot="1" x14ac:dyDescent="0.4">
      <c r="A10" s="20"/>
      <c r="B10" s="93">
        <v>4</v>
      </c>
      <c r="C10" s="94" t="s">
        <v>48</v>
      </c>
      <c r="D10" s="95">
        <v>3</v>
      </c>
      <c r="E10" s="109" t="s">
        <v>27</v>
      </c>
      <c r="F10" s="96" t="s">
        <v>49</v>
      </c>
      <c r="G10" s="116" t="s">
        <v>63</v>
      </c>
      <c r="H10" s="97" t="s">
        <v>26</v>
      </c>
      <c r="I10" s="152"/>
      <c r="J10" s="134"/>
      <c r="K10" s="133"/>
      <c r="L10" s="155"/>
      <c r="M10" s="147"/>
      <c r="N10" s="147"/>
      <c r="O10" s="145"/>
      <c r="P10" s="98">
        <f t="shared" si="0"/>
        <v>900</v>
      </c>
      <c r="Q10" s="99">
        <v>300</v>
      </c>
      <c r="R10" s="122">
        <v>100</v>
      </c>
      <c r="S10" s="100">
        <f t="shared" si="1"/>
        <v>300</v>
      </c>
      <c r="T10" s="101" t="str">
        <f t="shared" si="3"/>
        <v>VYHOVUJE</v>
      </c>
      <c r="U10" s="134"/>
      <c r="V10" s="109" t="s">
        <v>13</v>
      </c>
    </row>
    <row r="11" spans="1:22" ht="336.75" customHeight="1" x14ac:dyDescent="0.35">
      <c r="A11" s="20"/>
      <c r="B11" s="62">
        <v>5</v>
      </c>
      <c r="C11" s="63" t="s">
        <v>55</v>
      </c>
      <c r="D11" s="64">
        <v>1</v>
      </c>
      <c r="E11" s="107" t="s">
        <v>27</v>
      </c>
      <c r="F11" s="104" t="s">
        <v>53</v>
      </c>
      <c r="G11" s="114" t="s">
        <v>59</v>
      </c>
      <c r="H11" s="118" t="s">
        <v>57</v>
      </c>
      <c r="I11" s="135" t="s">
        <v>30</v>
      </c>
      <c r="J11" s="135" t="s">
        <v>26</v>
      </c>
      <c r="K11" s="137"/>
      <c r="L11" s="112" t="s">
        <v>50</v>
      </c>
      <c r="M11" s="139" t="s">
        <v>51</v>
      </c>
      <c r="N11" s="139" t="s">
        <v>52</v>
      </c>
      <c r="O11" s="111">
        <v>21</v>
      </c>
      <c r="P11" s="102">
        <f t="shared" si="0"/>
        <v>23500</v>
      </c>
      <c r="Q11" s="103">
        <v>23500</v>
      </c>
      <c r="R11" s="123">
        <v>22470</v>
      </c>
      <c r="S11" s="83">
        <f t="shared" si="1"/>
        <v>22470</v>
      </c>
      <c r="T11" s="84" t="str">
        <f t="shared" ref="T11:T12" si="5">IF(ISNUMBER(R11), IF(R11&gt;Q11,"NEVYHOVUJE","VYHOVUJE")," ")</f>
        <v>VYHOVUJE</v>
      </c>
      <c r="U11" s="107"/>
      <c r="V11" s="107" t="s">
        <v>11</v>
      </c>
    </row>
    <row r="12" spans="1:22" ht="133.5" customHeight="1" thickBot="1" x14ac:dyDescent="0.4">
      <c r="A12" s="20"/>
      <c r="B12" s="66">
        <v>6</v>
      </c>
      <c r="C12" s="67" t="s">
        <v>54</v>
      </c>
      <c r="D12" s="68">
        <v>1</v>
      </c>
      <c r="E12" s="91" t="s">
        <v>27</v>
      </c>
      <c r="F12" s="105" t="s">
        <v>56</v>
      </c>
      <c r="G12" s="117" t="s">
        <v>58</v>
      </c>
      <c r="H12" s="69" t="s">
        <v>26</v>
      </c>
      <c r="I12" s="136"/>
      <c r="J12" s="136"/>
      <c r="K12" s="138"/>
      <c r="L12" s="92"/>
      <c r="M12" s="140"/>
      <c r="N12" s="140"/>
      <c r="O12" s="90">
        <v>21</v>
      </c>
      <c r="P12" s="70">
        <f t="shared" si="0"/>
        <v>4500</v>
      </c>
      <c r="Q12" s="71">
        <v>4500</v>
      </c>
      <c r="R12" s="124">
        <v>3990</v>
      </c>
      <c r="S12" s="72">
        <f t="shared" si="1"/>
        <v>3990</v>
      </c>
      <c r="T12" s="73" t="str">
        <f t="shared" si="5"/>
        <v>VYHOVUJE</v>
      </c>
      <c r="U12" s="91"/>
      <c r="V12" s="91" t="s">
        <v>12</v>
      </c>
    </row>
    <row r="13" spans="1:22" ht="17.5" customHeight="1" thickTop="1" thickBot="1" x14ac:dyDescent="0.4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4">
      <c r="B14" s="141" t="s">
        <v>33</v>
      </c>
      <c r="C14" s="141"/>
      <c r="D14" s="141"/>
      <c r="E14" s="141"/>
      <c r="F14" s="141"/>
      <c r="G14" s="141"/>
      <c r="H14" s="48"/>
      <c r="I14" s="48"/>
      <c r="J14" s="21"/>
      <c r="K14" s="21"/>
      <c r="L14" s="7"/>
      <c r="M14" s="7"/>
      <c r="N14" s="7"/>
      <c r="O14" s="22"/>
      <c r="P14" s="22"/>
      <c r="Q14" s="23" t="s">
        <v>9</v>
      </c>
      <c r="R14" s="129" t="s">
        <v>10</v>
      </c>
      <c r="S14" s="130"/>
      <c r="T14" s="131"/>
      <c r="U14" s="24"/>
      <c r="V14" s="25"/>
    </row>
    <row r="15" spans="1:22" ht="50.5" customHeight="1" thickTop="1" thickBot="1" x14ac:dyDescent="0.4">
      <c r="B15" s="142" t="s">
        <v>29</v>
      </c>
      <c r="C15" s="142"/>
      <c r="D15" s="142"/>
      <c r="E15" s="142"/>
      <c r="F15" s="142"/>
      <c r="G15" s="142"/>
      <c r="H15" s="142"/>
      <c r="I15" s="26"/>
      <c r="L15" s="9"/>
      <c r="M15" s="9"/>
      <c r="N15" s="9"/>
      <c r="O15" s="27"/>
      <c r="P15" s="27"/>
      <c r="Q15" s="28">
        <f>SUM(P7:P12)</f>
        <v>33440</v>
      </c>
      <c r="R15" s="126">
        <f>SUM(S7:S12)</f>
        <v>31260</v>
      </c>
      <c r="S15" s="127"/>
      <c r="T15" s="128"/>
    </row>
    <row r="16" spans="1:22" ht="15" thickTop="1" x14ac:dyDescent="0.35">
      <c r="B16" s="125" t="s">
        <v>32</v>
      </c>
      <c r="C16" s="125"/>
      <c r="D16" s="125"/>
      <c r="E16" s="125"/>
      <c r="F16" s="125"/>
      <c r="G16" s="125"/>
      <c r="H16" s="11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5">
      <c r="B17" s="47"/>
      <c r="C17" s="47"/>
      <c r="D17" s="47"/>
      <c r="E17" s="47"/>
      <c r="F17" s="47"/>
      <c r="G17" s="110"/>
      <c r="H17" s="11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5">
      <c r="B18" s="47"/>
      <c r="C18" s="47"/>
      <c r="D18" s="47"/>
      <c r="E18" s="47"/>
      <c r="F18" s="47"/>
      <c r="G18" s="110"/>
      <c r="H18" s="11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5">
      <c r="B19" s="47"/>
      <c r="C19" s="47"/>
      <c r="D19" s="47"/>
      <c r="E19" s="47"/>
      <c r="F19" s="47"/>
      <c r="G19" s="110"/>
      <c r="H19" s="11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35">
      <c r="C20" s="21"/>
      <c r="D20" s="29"/>
      <c r="E20" s="21"/>
      <c r="F20" s="21"/>
      <c r="G20" s="110"/>
      <c r="H20" s="11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3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35">
      <c r="C22" s="21"/>
      <c r="D22" s="29"/>
      <c r="E22" s="21"/>
      <c r="F22" s="21"/>
      <c r="G22" s="110"/>
      <c r="H22" s="11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35">
      <c r="C23" s="21"/>
      <c r="D23" s="29"/>
      <c r="E23" s="21"/>
      <c r="F23" s="21"/>
      <c r="G23" s="110"/>
      <c r="H23" s="11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35">
      <c r="C24" s="21"/>
      <c r="D24" s="29"/>
      <c r="E24" s="21"/>
      <c r="F24" s="21"/>
      <c r="G24" s="110"/>
      <c r="H24" s="11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35">
      <c r="C25" s="21"/>
      <c r="D25" s="29"/>
      <c r="E25" s="21"/>
      <c r="F25" s="21"/>
      <c r="G25" s="110"/>
      <c r="H25" s="11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35">
      <c r="C26" s="21"/>
      <c r="D26" s="29"/>
      <c r="E26" s="21"/>
      <c r="F26" s="21"/>
      <c r="G26" s="110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35">
      <c r="C27" s="21"/>
      <c r="D27" s="29"/>
      <c r="E27" s="21"/>
      <c r="F27" s="21"/>
      <c r="G27" s="110"/>
      <c r="H27" s="11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35">
      <c r="C28" s="21"/>
      <c r="D28" s="29"/>
      <c r="E28" s="21"/>
      <c r="F28" s="21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3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3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3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3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3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3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3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3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3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3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3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3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3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3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3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3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3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3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3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3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3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3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3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3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3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3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3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3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3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3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3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3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3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3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3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3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3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3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3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3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3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3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3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3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3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3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3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3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3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3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3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3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3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3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3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3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3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3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3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3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3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3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3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3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3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3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3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3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3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3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3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3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3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35">
      <c r="C102" s="5"/>
      <c r="E102" s="5"/>
      <c r="F102" s="5"/>
      <c r="J102" s="5"/>
    </row>
    <row r="103" spans="3:19" ht="19.899999999999999" customHeight="1" x14ac:dyDescent="0.35">
      <c r="C103" s="5"/>
      <c r="E103" s="5"/>
      <c r="F103" s="5"/>
      <c r="J103" s="5"/>
    </row>
    <row r="104" spans="3:19" ht="19.899999999999999" customHeight="1" x14ac:dyDescent="0.35">
      <c r="C104" s="5"/>
      <c r="E104" s="5"/>
      <c r="F104" s="5"/>
      <c r="J104" s="5"/>
    </row>
    <row r="105" spans="3:19" ht="19.899999999999999" customHeight="1" x14ac:dyDescent="0.35">
      <c r="C105" s="5"/>
      <c r="E105" s="5"/>
      <c r="F105" s="5"/>
      <c r="J105" s="5"/>
    </row>
    <row r="106" spans="3:19" ht="19.899999999999999" customHeight="1" x14ac:dyDescent="0.35">
      <c r="C106" s="5"/>
      <c r="E106" s="5"/>
      <c r="F106" s="5"/>
      <c r="J106" s="5"/>
    </row>
    <row r="107" spans="3:19" ht="19.899999999999999" customHeight="1" x14ac:dyDescent="0.35">
      <c r="C107" s="5"/>
      <c r="E107" s="5"/>
      <c r="F107" s="5"/>
      <c r="J107" s="5"/>
    </row>
    <row r="108" spans="3:19" ht="19.899999999999999" customHeight="1" x14ac:dyDescent="0.35">
      <c r="C108" s="5"/>
      <c r="E108" s="5"/>
      <c r="F108" s="5"/>
      <c r="J108" s="5"/>
    </row>
    <row r="109" spans="3:19" ht="19.899999999999999" customHeight="1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</sheetData>
  <sheetProtection algorithmName="SHA-512" hashValue="M1MpBjbtDfo3rewn6cJjMVZ+9AxN2ytOV3zAa2QCsb94xBPp/kZ6Stue1xKYeShbXB7zyCZFBEtY0xJePL9Bmw==" saltValue="c08nnct3qPl9UvR9vD8awg==" spinCount="100000" sheet="1" objects="1" scenarios="1"/>
  <mergeCells count="20">
    <mergeCell ref="B1:D1"/>
    <mergeCell ref="I8:I10"/>
    <mergeCell ref="J8:J10"/>
    <mergeCell ref="L8:L10"/>
    <mergeCell ref="G5:H5"/>
    <mergeCell ref="B16:G16"/>
    <mergeCell ref="R15:T15"/>
    <mergeCell ref="R14:T14"/>
    <mergeCell ref="U8:U10"/>
    <mergeCell ref="I11:I12"/>
    <mergeCell ref="J11:J12"/>
    <mergeCell ref="K11:K12"/>
    <mergeCell ref="M11:M12"/>
    <mergeCell ref="N11:N12"/>
    <mergeCell ref="B14:G14"/>
    <mergeCell ref="B15:H15"/>
    <mergeCell ref="O8:O10"/>
    <mergeCell ref="K8:K10"/>
    <mergeCell ref="M8:M10"/>
    <mergeCell ref="N8:N10"/>
  </mergeCells>
  <conditionalFormatting sqref="D7:D12 B7:B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12 R7:R12">
    <cfRule type="containsBlanks" dxfId="3" priority="29">
      <formula>LEN(TRIM(G7))=0</formula>
    </cfRule>
  </conditionalFormatting>
  <conditionalFormatting sqref="G7:H12 R7:R12">
    <cfRule type="notContainsBlanks" dxfId="2" priority="27">
      <formula>LEN(TRIM(G7))&gt;0</formula>
    </cfRule>
  </conditionalFormatting>
  <conditionalFormatting sqref="G7:H12 R7:R12">
    <cfRule type="notContainsBlanks" dxfId="1" priority="26">
      <formula>LEN(TRIM(G7))&gt;0</formula>
    </cfRule>
  </conditionalFormatting>
  <conditionalFormatting sqref="G7:H12">
    <cfRule type="notContainsBlanks" dxfId="0" priority="25">
      <formula>LEN(TRIM(G7))&gt;0</formula>
    </cfRule>
  </conditionalFormatting>
  <dataValidations count="3">
    <dataValidation type="list" showInputMessage="1" showErrorMessage="1" sqref="J7:J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vMBB/Csm3/DM5745If/qBDqrrV1Gi/uI/xVvmLEJ0UM=</DigestValue>
    </Reference>
    <Reference Type="http://www.w3.org/2000/09/xmldsig#Object" URI="#idOfficeObject">
      <DigestMethod Algorithm="http://www.w3.org/2001/04/xmlenc#sha256"/>
      <DigestValue>kqXEPbbQ+/4YzDxoEe/wCIqyrz28BWrDLqC/9EiZ/EM=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th0Tvu5OSj5sutAIzjP1ZOX9gbnOMBkOiIOjVga/2po=</DigestValue>
    </Reference>
  </SignedInfo>
  <SignatureValue>e4ew33ANMelAF61yTzM0JzeP7b1jgbSxZFAYf+qxRg8PPoheWfKxHADX7NWm2z+WUT/4OApJdiQC
DxDnnJgd+4oA+LP3kW3fT6oioqgVFd4Z124Z5iY13pA7Si/SGCFXP2G/9jWhCeYnruu0kwmqWfGM
iy6LvduzEdSq1dgG2k3pcVFQyRpk5gGweUaks/2V/gpVnQ0L4KVnwMcdXad9lKjbU1kThKW/5sYU
K/phOxnwl5hryoCYdBb+ESYkC16bzRlFforWBVqGz4LwsRMf1XrZF8SITokyXjwKHO4kAlllI3b+
TnA+TYJe54rogsHVNfUdvw8JLcAxr9jU1bIoSQ==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HicdBg0WQG29y7q29N/4vKNwf9HmtTVlZi769lViYH4=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IqiqNfNyrmM2lryfBJ2yHr4eFmNBEPNpPV46htmz8o0=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jCYSgsTUicJpZy4WubJsDhc456DJqelw5SCwEfQV8Cc=</DigestValue>
      </Reference>
      <Reference URI="/xl/sharedStrings.xml?ContentType=application/vnd.openxmlformats-officedocument.spreadsheetml.sharedStrings+xml">
        <DigestMethod Algorithm="http://www.w3.org/2001/04/xmlenc#sha256"/>
        <DigestValue>045Fumk/1AvBy/eIQef6mmykQ5C+WZWi7Y34acKx2CU=</DigestValue>
      </Reference>
      <Reference URI="/xl/styles.xml?ContentType=application/vnd.openxmlformats-officedocument.spreadsheetml.styles+xml">
        <DigestMethod Algorithm="http://www.w3.org/2001/04/xmlenc#sha256"/>
        <DigestValue>adPxaqlKl9F9HMzY21m9Fp9tFDnQdGqMeiAnQsU2udU=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Ap9C8c9Vz9FDjZn6BRkaPpuczYsVoIcVVBxK1HYDE4Q=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XiK7G37YCkkEY2J6gn2QIvNsXICxb9++yzl6yxOCUDs=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2022-02-11T15:27:14Z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16.0.14827/23</OfficeVersion>
          <ApplicationVersion>16.0.14827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2022-02-11T15:27:14Z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2022-01-14T12:24:57Z</cp:lastPrinted>
  <dcterms:created xsi:type="dcterms:W3CDTF">2014-03-05T12:43:32Z</dcterms:created>
  <dcterms:modified xsi:type="dcterms:W3CDTF">2022-02-11T15:26:51Z</dcterms:modified>
</cp:coreProperties>
</file>