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O\tonery\002\1 výzva\"/>
    </mc:Choice>
  </mc:AlternateContent>
  <xr:revisionPtr revIDLastSave="0" documentId="13_ncr:1_{1A45533E-6D72-4670-9118-DBC85A1889F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Tonery!$B$2:$U$12</definedName>
  </definedNames>
  <calcPr calcId="191029"/>
</workbook>
</file>

<file path=xl/calcChain.xml><?xml version="1.0" encoding="utf-8"?>
<calcChain xmlns="http://schemas.openxmlformats.org/spreadsheetml/2006/main">
  <c r="T9" i="1" l="1"/>
  <c r="S9" i="1"/>
  <c r="P9" i="1"/>
  <c r="T8" i="1"/>
  <c r="S8" i="1"/>
  <c r="P8" i="1"/>
  <c r="T7" i="1"/>
  <c r="S7" i="1"/>
  <c r="P7" i="1"/>
  <c r="Q12" i="1" l="1"/>
  <c r="R12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<sst xmlns="http://schemas.openxmlformats.org/spreadsheetml/2006/main" count="51" uniqueCount="45">
  <si>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</si>
  <si>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</si>
  <si>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</si>
  <si>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</si>
  <si>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</si>
  <si>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</si>
  <si>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</si>
  <si>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</si>
  <si>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</si>
  <si>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</si>
  <si>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</si>
  <si>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</si>
  <si>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</si>
  <si>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</si>
  <si>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</si>
  <si>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</si>
  <si>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</si>
  <si>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Příloha č. 2 Kupní smlouvy - technická specifikace
Tonery (II.) 002 - 2022 (kompatibilní)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</si>
  <si>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</si>
  <si>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</si>
  <si>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</si>
  <si>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</si>
  <si>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</si>
  <si>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</si>
  <si>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</si>
  <si>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</si>
  <si>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</si>
  <si>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</si>
  <si>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</si>
  <si>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</si>
  <si>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</si>
  <si>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ID</t>
  </si>
  <si>
    <t>ks</t>
  </si>
  <si>
    <t>NE</t>
  </si>
  <si>
    <t>2371/22</t>
  </si>
  <si>
    <t>8219/0018/22</t>
  </si>
  <si>
    <t>PS-A - Michaela Cíglerová,
Tel.: 606 665 199,
E-mail: ciglerov@ps.zcu.cz</t>
  </si>
  <si>
    <t>Kollárova 19, 
301 00 Plzeň,
Provoz a služby - Autodoprava,
místnost KO 217</t>
  </si>
  <si>
    <t>Společná faktura</t>
  </si>
  <si>
    <t xml:space="preserve">Originální, nebo kompatibilní toner splňující podmínky certifikátu STMC. 
Minimální výtěžnost při 5% pokrytí 3 200 stran. </t>
  </si>
  <si>
    <t xml:space="preserve">Originální, nebo kompatibilní toner splňující podmínky certifikátu STMC. 
Minimální výtěžnost při 5% pokrytí 2 500 stran. </t>
  </si>
  <si>
    <t>ANO</t>
  </si>
  <si>
    <t>Toner do tiskárny HP Color Laser Jet Pro MFP M281fdw - černý</t>
  </si>
  <si>
    <t>Toner do tiskárny HP Color Laser Jet Pro MFP M281fdw - modrý</t>
  </si>
  <si>
    <t>Toner do tiskárny HP Color Laser Jet Pro MFP M281fdw - červený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</si>
</sst>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3" borderId="7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3" fontId="0" fillId="2" borderId="6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12" xfId="0" applyBorder="1"/>
    <xf numFmtId="3" fontId="0" fillId="2" borderId="13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7" xfId="0" applyFont="1" applyFill="1" applyBorder="1" applyAlignment="1" applyProtection="1">
      <alignment horizontal="left" vertical="center" wrapText="1" indent="1"/>
      <protection locked="0"/>
    </xf>
    <xf numFmtId="0" fontId="12" fillId="5" borderId="11" xfId="0" applyFont="1" applyFill="1" applyBorder="1" applyAlignment="1" applyProtection="1">
      <alignment horizontal="left" vertical="center" wrapText="1" indent="1"/>
      <protection locked="0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159"/>
  <sheetViews>
    <sheetView tabSelected="1" zoomScale="59" zoomScaleNormal="59" workbookViewId="0">
      <selection activeCell="N21" sqref="N21:N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2.28515625" style="1" customWidth="1"/>
    <col min="4" max="4" width="9.7109375" style="2" bestFit="1" customWidth="1"/>
    <col min="5" max="5" width="9" style="3" bestFit="1" customWidth="1"/>
    <col min="6" max="6" width="67.85546875" style="1" customWidth="1"/>
    <col min="7" max="7" width="29.5703125" style="1" bestFit="1" customWidth="1"/>
    <col min="8" max="8" width="29.5703125" style="1" customWidth="1"/>
    <col min="9" max="9" width="20.5703125" style="1" bestFit="1" customWidth="1"/>
    <col min="10" max="10" width="19" style="1" bestFit="1" customWidth="1"/>
    <col min="11" max="11" width="28" style="5" hidden="1" customWidth="1"/>
    <col min="12" max="12" width="18.7109375" style="5" hidden="1" customWidth="1"/>
    <col min="13" max="13" width="38" style="5" customWidth="1"/>
    <col min="14" max="14" width="40.7109375" style="5" customWidth="1"/>
    <col min="15" max="15" width="25.7109375" style="1" customWidth="1"/>
    <col min="16" max="16" width="15.855468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9.7109375" style="5" hidden="1" customWidth="1"/>
    <col min="22" max="22" width="46.28515625" style="4" customWidth="1"/>
    <col min="23" max="23" width="11.7109375" style="5" bestFit="1" customWidth="1"/>
    <col min="24" max="24" width="17.28515625" style="5" bestFit="1" customWidth="1"/>
    <col min="25" max="16384" width="9.140625" style="5"/>
  </cols>
  <sheetData>
    <row r="1" spans="2:24" ht="42" customHeight="1" x14ac:dyDescent="0.25">
      <c r="B1" s="93" t="s">
        <v>17</v>
      </c>
      <c r="C1" s="94"/>
      <c r="D1" s="48"/>
      <c r="E1" s="49"/>
    </row>
    <row r="2" spans="2:24" ht="18.75" customHeight="1" x14ac:dyDescent="0.25">
      <c r="B2" s="10"/>
      <c r="C2" s="5"/>
      <c r="D2" s="10"/>
      <c r="E2" s="11"/>
      <c r="F2" s="6"/>
      <c r="G2" s="56"/>
      <c r="H2" s="56"/>
      <c r="I2" s="56"/>
      <c r="J2" s="12"/>
      <c r="O2" s="6"/>
      <c r="P2" s="6"/>
      <c r="Q2" s="7"/>
      <c r="R2" s="7"/>
      <c r="T2" s="7"/>
      <c r="U2" s="8"/>
      <c r="V2" s="9"/>
      <c r="W2" s="8"/>
      <c r="X2" s="8"/>
    </row>
    <row r="3" spans="2:24" ht="18" customHeight="1" x14ac:dyDescent="0.25">
      <c r="B3" s="15"/>
      <c r="C3" s="13" t="s">
        <v>0</v>
      </c>
      <c r="D3" s="14"/>
      <c r="E3" s="14"/>
      <c r="F3" s="14"/>
      <c r="G3" s="57"/>
      <c r="H3" s="57"/>
      <c r="I3" s="57"/>
      <c r="J3" s="57"/>
      <c r="K3" s="57"/>
      <c r="L3" s="57"/>
      <c r="M3" s="57"/>
      <c r="N3" s="7"/>
      <c r="O3" s="50"/>
      <c r="P3" s="50"/>
      <c r="Q3" s="50"/>
      <c r="R3" s="50"/>
      <c r="S3" s="50"/>
      <c r="T3" s="50"/>
    </row>
    <row r="4" spans="2:24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4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4" ht="102.75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24" t="s">
        <v>16</v>
      </c>
      <c r="I6" s="24" t="s">
        <v>21</v>
      </c>
      <c r="J6" s="24" t="s">
        <v>22</v>
      </c>
      <c r="K6" s="24" t="s">
        <v>23</v>
      </c>
      <c r="L6" s="24" t="s">
        <v>24</v>
      </c>
      <c r="M6" s="54" t="s">
        <v>25</v>
      </c>
      <c r="N6" s="24" t="s">
        <v>26</v>
      </c>
      <c r="O6" s="24" t="s">
        <v>27</v>
      </c>
      <c r="P6" s="24" t="s">
        <v>28</v>
      </c>
      <c r="Q6" s="24" t="s">
        <v>6</v>
      </c>
      <c r="R6" s="26" t="s">
        <v>7</v>
      </c>
      <c r="S6" s="54" t="s">
        <v>8</v>
      </c>
      <c r="T6" s="54" t="s">
        <v>9</v>
      </c>
      <c r="U6" s="24" t="s">
        <v>29</v>
      </c>
      <c r="V6" s="24" t="s">
        <v>30</v>
      </c>
      <c r="W6" s="24" t="s">
        <v>31</v>
      </c>
      <c r="X6" s="27" t="s">
        <v>10</v>
      </c>
    </row>
    <row r="7" spans="2:24" ht="64.5" customHeight="1" thickTop="1" x14ac:dyDescent="0.25">
      <c r="B7" s="59">
        <v>1</v>
      </c>
      <c r="C7" s="71" t="s">
        <v>42</v>
      </c>
      <c r="D7" s="60">
        <v>3</v>
      </c>
      <c r="E7" s="29" t="s">
        <v>32</v>
      </c>
      <c r="F7" s="72" t="s">
        <v>39</v>
      </c>
      <c r="G7" s="103"/>
      <c r="H7" s="61" t="s">
        <v>41</v>
      </c>
      <c r="I7" s="100" t="s">
        <v>38</v>
      </c>
      <c r="J7" s="77" t="s">
        <v>33</v>
      </c>
      <c r="K7" s="77"/>
      <c r="L7" s="77"/>
      <c r="M7" s="100" t="s">
        <v>36</v>
      </c>
      <c r="N7" s="100" t="s">
        <v>37</v>
      </c>
      <c r="O7" s="86">
        <v>21</v>
      </c>
      <c r="P7" s="30">
        <f t="shared" ref="P7:P9" si="0">D7*Q7</f>
        <v>3600</v>
      </c>
      <c r="Q7" s="62">
        <v>1200</v>
      </c>
      <c r="R7" s="106"/>
      <c r="S7" s="63">
        <f t="shared" ref="S7:S9" si="1">D7*R7</f>
        <v>0</v>
      </c>
      <c r="T7" s="64" t="str">
        <f t="shared" ref="T7:T9" si="2">IF(ISNUMBER(R7), IF(R7&gt;Q7,"NEVYHOVUJE","VYHOVUJE")," ")</f>
        <v xml:space="preserve"> </v>
      </c>
      <c r="U7" s="77"/>
      <c r="V7" s="77" t="s">
        <v>11</v>
      </c>
      <c r="W7" s="80" t="s">
        <v>34</v>
      </c>
      <c r="X7" s="83" t="s">
        <v>35</v>
      </c>
    </row>
    <row r="8" spans="2:24" ht="64.5" customHeight="1" x14ac:dyDescent="0.25">
      <c r="B8" s="36">
        <v>2</v>
      </c>
      <c r="C8" s="75" t="s">
        <v>43</v>
      </c>
      <c r="D8" s="28">
        <v>1</v>
      </c>
      <c r="E8" s="31" t="s">
        <v>32</v>
      </c>
      <c r="F8" s="73" t="s">
        <v>40</v>
      </c>
      <c r="G8" s="104"/>
      <c r="H8" s="65" t="s">
        <v>41</v>
      </c>
      <c r="I8" s="101"/>
      <c r="J8" s="78"/>
      <c r="K8" s="78"/>
      <c r="L8" s="78"/>
      <c r="M8" s="78"/>
      <c r="N8" s="78"/>
      <c r="O8" s="87"/>
      <c r="P8" s="37">
        <f t="shared" si="0"/>
        <v>1200</v>
      </c>
      <c r="Q8" s="66">
        <v>1200</v>
      </c>
      <c r="R8" s="107"/>
      <c r="S8" s="38">
        <f t="shared" si="1"/>
        <v>0</v>
      </c>
      <c r="T8" s="67" t="str">
        <f t="shared" si="2"/>
        <v xml:space="preserve"> </v>
      </c>
      <c r="U8" s="78"/>
      <c r="V8" s="78"/>
      <c r="W8" s="81"/>
      <c r="X8" s="84"/>
    </row>
    <row r="9" spans="2:24" ht="64.5" customHeight="1" thickBot="1" x14ac:dyDescent="0.3">
      <c r="B9" s="39">
        <v>3</v>
      </c>
      <c r="C9" s="76" t="s">
        <v>44</v>
      </c>
      <c r="D9" s="32">
        <v>1</v>
      </c>
      <c r="E9" s="33" t="s">
        <v>32</v>
      </c>
      <c r="F9" s="74" t="s">
        <v>40</v>
      </c>
      <c r="G9" s="105"/>
      <c r="H9" s="68" t="s">
        <v>41</v>
      </c>
      <c r="I9" s="102"/>
      <c r="J9" s="79"/>
      <c r="K9" s="79"/>
      <c r="L9" s="79"/>
      <c r="M9" s="79"/>
      <c r="N9" s="79"/>
      <c r="O9" s="88"/>
      <c r="P9" s="34">
        <f t="shared" si="0"/>
        <v>1200</v>
      </c>
      <c r="Q9" s="69">
        <v>1200</v>
      </c>
      <c r="R9" s="108"/>
      <c r="S9" s="35">
        <f t="shared" si="1"/>
        <v>0</v>
      </c>
      <c r="T9" s="70" t="str">
        <f t="shared" si="2"/>
        <v xml:space="preserve"> </v>
      </c>
      <c r="U9" s="79"/>
      <c r="V9" s="79"/>
      <c r="W9" s="82"/>
      <c r="X9" s="85"/>
    </row>
    <row r="10" spans="2:24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O10" s="5"/>
      <c r="P10" s="5"/>
      <c r="S10" s="58"/>
    </row>
    <row r="11" spans="2:24" ht="60.75" customHeight="1" thickTop="1" thickBot="1" x14ac:dyDescent="0.3">
      <c r="B11" s="95" t="s">
        <v>12</v>
      </c>
      <c r="C11" s="96"/>
      <c r="D11" s="96"/>
      <c r="E11" s="96"/>
      <c r="F11" s="96"/>
      <c r="G11" s="96"/>
      <c r="H11" s="53"/>
      <c r="I11" s="40"/>
      <c r="J11" s="40"/>
      <c r="K11" s="40"/>
      <c r="L11" s="41"/>
      <c r="M11" s="12"/>
      <c r="N11" s="12"/>
      <c r="O11" s="42"/>
      <c r="P11" s="42"/>
      <c r="Q11" s="43" t="s">
        <v>13</v>
      </c>
      <c r="R11" s="97" t="s">
        <v>14</v>
      </c>
      <c r="S11" s="98"/>
      <c r="T11" s="99"/>
      <c r="U11" s="22"/>
      <c r="V11" s="44"/>
    </row>
    <row r="12" spans="2:24" ht="33" customHeight="1" thickTop="1" thickBot="1" x14ac:dyDescent="0.3">
      <c r="B12" s="89" t="s">
        <v>15</v>
      </c>
      <c r="C12" s="89"/>
      <c r="D12" s="89"/>
      <c r="E12" s="89"/>
      <c r="F12" s="89"/>
      <c r="G12" s="89"/>
      <c r="H12" s="55"/>
      <c r="I12" s="45"/>
      <c r="L12" s="10"/>
      <c r="M12" s="10"/>
      <c r="N12" s="10"/>
      <c r="O12" s="46"/>
      <c r="P12" s="46"/>
      <c r="Q12" s="47">
        <f>SUM(P7:P9)</f>
        <v>6000</v>
      </c>
      <c r="R12" s="90">
        <f>SUM(S7:S9)</f>
        <v>0</v>
      </c>
      <c r="S12" s="91"/>
      <c r="T12" s="92"/>
    </row>
    <row r="13" spans="2:24" ht="14.25" customHeight="1" thickTop="1" x14ac:dyDescent="0.25">
      <c r="B13" s="51"/>
    </row>
    <row r="14" spans="2:24" ht="14.25" customHeight="1" x14ac:dyDescent="0.25">
      <c r="B14" s="52"/>
      <c r="C14" s="51"/>
    </row>
    <row r="15" spans="2:24" ht="14.25" customHeight="1" x14ac:dyDescent="0.25"/>
    <row r="16" spans="2:24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Y3o7sAnBmjuLGLqS3L8qOkQYWNn/yfO2XObkK/oaxVwQ6/w9hkUFFSwRbdJk3KBKNnkuqStVgz1KuBhm3Muf8g==" saltValue="4l7xH2CXfMAiT/skHzgREA==" spinCount="100000" sheet="1" objects="1" scenarios="1"/>
  <mergeCells count="16">
    <mergeCell ref="B12:G12"/>
    <mergeCell ref="R12:T12"/>
    <mergeCell ref="B1:C1"/>
    <mergeCell ref="B11:G11"/>
    <mergeCell ref="R11:T11"/>
    <mergeCell ref="M7:M9"/>
    <mergeCell ref="N7:N9"/>
    <mergeCell ref="L7:L9"/>
    <mergeCell ref="J7:J9"/>
    <mergeCell ref="K7:K9"/>
    <mergeCell ref="I7:I9"/>
    <mergeCell ref="U7:U9"/>
    <mergeCell ref="V7:V9"/>
    <mergeCell ref="W7:W9"/>
    <mergeCell ref="X7:X9"/>
    <mergeCell ref="O7:O9"/>
  </mergeCells>
  <conditionalFormatting sqref="B7:B9 D7:D9">
    <cfRule type="containsBlanks" dxfId="9" priority="55">
      <formula>LEN(TRIM(B7))=0</formula>
    </cfRule>
  </conditionalFormatting>
  <conditionalFormatting sqref="B7:B9">
    <cfRule type="cellIs" dxfId="8" priority="50" operator="greaterThanOrEqual">
      <formula>1</formula>
    </cfRule>
  </conditionalFormatting>
  <conditionalFormatting sqref="T7:T9">
    <cfRule type="cellIs" dxfId="7" priority="47" operator="equal">
      <formula>"VYHOVUJE"</formula>
    </cfRule>
  </conditionalFormatting>
  <conditionalFormatting sqref="T7:T9">
    <cfRule type="cellIs" dxfId="6" priority="46" operator="equal">
      <formula>"NEVYHOVUJE"</formula>
    </cfRule>
  </conditionalFormatting>
  <conditionalFormatting sqref="G7:G9 R7:R9">
    <cfRule type="containsBlanks" dxfId="5" priority="27">
      <formula>LEN(TRIM(G7))=0</formula>
    </cfRule>
  </conditionalFormatting>
  <conditionalFormatting sqref="G7:G9 R7:R9">
    <cfRule type="notContainsBlanks" dxfId="4" priority="25">
      <formula>LEN(TRIM(G7))&gt;0</formula>
    </cfRule>
  </conditionalFormatting>
  <conditionalFormatting sqref="G7:G9 R7:R9">
    <cfRule type="notContainsBlanks" dxfId="3" priority="24">
      <formula>LEN(TRIM(G7))&gt;0</formula>
    </cfRule>
  </conditionalFormatting>
  <conditionalFormatting sqref="G7:G9">
    <cfRule type="notContainsBlanks" dxfId="2" priority="23">
      <formula>LEN(TRIM(G7))&gt;0</formula>
    </cfRule>
  </conditionalFormatting>
  <conditionalFormatting sqref="H7:H9">
    <cfRule type="containsBlanks" dxfId="1" priority="1">
      <formula>LEN(TRIM(H7))=0</formula>
    </cfRule>
  </conditionalFormatting>
  <conditionalFormatting sqref="H7:H9">
    <cfRule type="notContainsBlanks" dxfId="0" priority="2">
      <formula>LEN(TRIM(H7))&gt;0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2022-01-31T07:16:47Z</cp:lastPrinted>
  <dcterms:created xsi:type="dcterms:W3CDTF">2014-03-05T12:43:32Z</dcterms:created>
  <dcterms:modified xsi:type="dcterms:W3CDTF">2022-01-31T07:37:29Z</dcterms:modified>
</cp:coreProperties>
</file>