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USERS\vitkov\VT\VT 2022\003\1 výzva\"/>
    </mc:Choice>
  </mc:AlternateContent>
  <xr:revisionPtr revIDLastSave="0" documentId="13_ncr:1_{A56E6D8D-07EE-43B4-8137-B3D27D414173}" xr6:coauthVersionLast="36" xr6:coauthVersionMax="47" xr10:uidLastSave="{00000000-0000-0000-0000-000000000000}"/>
  <bookViews>
    <workbookView xWindow="0" yWindow="0" windowWidth="28800" windowHeight="10125" xr2:uid="{00000000-000D-0000-FFFF-FFFF00000000}"/>
  </bookViews>
  <sheets>
    <sheet name="Výpočetní technika" sheetId="1" r:id="rId1"/>
  </sheets>
  <definedNames>
    <definedName name="_xlnm.Print_Area" localSheetId="0">'Výpočetní technika'!$B$1:$T$17</definedName>
  </definedNames>
  <calcPr calcId="191029"/>
</workbook>
</file>

<file path=xl/calcChain.xml><?xml version="1.0" encoding="utf-8"?>
<calcChain xmlns="http://schemas.openxmlformats.org/spreadsheetml/2006/main">
  <c r="P8" i="1" l="1"/>
  <c r="S8" i="1"/>
  <c r="T8" i="1"/>
  <c r="P7" i="1" l="1"/>
  <c r="Q11" i="1" s="1"/>
  <c r="S7" i="1"/>
  <c r="R11" i="1" s="1"/>
  <c r="T7" i="1"/>
</calcChain>
</file>

<file path=xl/sharedStrings.xml><?xml version="1.0" encoding="utf-8"?>
<sst xmlns="http://schemas.openxmlformats.org/spreadsheetml/2006/main" count="42" uniqueCount="39">
  <si>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</si>
  <si>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</si>
  <si>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</si>
  <si>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</si>
  <si>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</si>
  <si>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</si>
  <si>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</si>
  <si>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</si>
  <si>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</si>
  <si>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</si>
  <si>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</si>
  <si>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</si>
  <si>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</si>
  <si>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</si>
  <si>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</si>
  <si>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</si>
  <si>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</si>
  <si>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</si>
  <si>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</si>
  <si>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</si>
  <si>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</si>
  <si>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</si>
  <si>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</si>
  <si>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</si>
  <si>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</si>
  <si>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</si>
  <si>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</si>
  <si>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</si>
  <si>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</si>
  <si>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Samostatná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</si>
  <si>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 xml:space="preserve">(uveden v kalend. dnech od dojití výzvy Objednatele k plnění Smlouvy) </t>
    </r>
  </si>
  <si>
    <t>Notebook 13''</t>
  </si>
  <si>
    <t>Notebook 14''</t>
  </si>
  <si>
    <t>Pokud financováno z projektových prostředků, pak ŘEŠITEL uvede: NÁZEV A ČÍSLO DOTAČNÍHO PROJEKTU</t>
  </si>
  <si>
    <t>Ing. Jiří Basl, Ph.D.,
Tel.: 37763 4249,
603 216 039</t>
  </si>
  <si>
    <t>Univerzitní 26,
301 00 Plzeň,
Fakulta elektrotechnická - Katedra elektroniky a informačních technologií,
místnost EK 502</t>
  </si>
  <si>
    <t>Operační systém macOS (z důvodu kompatibility se stávajícím zařízením na ZČU).
Min. 8-jádrové CPU.
Min. 7-jádrové GPU.
Min. 16-jádrový Neural Engin.
Operační paměť minimálně 8 GB RAM.
Displej 13,3'' s podsvícením a technologií IPS s nativním rozlišením min. 2560x1600. 
Úložiště typu SSD o kapacitě minimálně 256GB. 
Integrovaná wifi karta. 
CZ Klávesnice s podsvícením nebo alternativním způsobem zlepšení viditelnosti ve tmě. 
Kamera s rozlišením min. 720p. 
Baterie Lipol alespoň 49Wh, výdrž minimálně 10 hodin (Wifi, web). 
USB-C napájecí adaptér. 
Min. 2 porty Thunderbold / USB4. 
Maximální hmotnost 1,4 kg.
Maximální výška 1,61 cm.</t>
  </si>
  <si>
    <t>Operační systém macOS (z důvodu kompatibility se stávajícím zařízením na ZČU).
Min. 8-jádrové CPU.
Min. 14-jádrové GPU.
Min. 16-jádrový Neural Engin. 
Operační paměť minimálně 16 GB RAM.
Displej XDR 14,2'' s podsvícením a technologií IPS s nativním rozlišením min. 3024x1964. 
Úložiště typu SSD o kapacitě minimálně 1TB. 
Integrovaná wifi karta. 
CZ Klávesnice s podsvícením nebo alternativním způsobem zlepšení viditelnosti ve tmě.
Kamera s rozlišením min. 1080p. 
Baterie Lipol alespoň 70Wh, výdrž minimálně 10 hodin (Wifi, web).
USB-C napájecí adaptér 67W. 
Min. 3 porty Thunderbold 4.
Maximální hmotnost 1,7 kg.
Maximální výška 1,60 cm.</t>
  </si>
  <si>
    <t xml:space="preserve">Příloha č. 2 Kupní smlouvy - technická specifikace
Výpočetní technika (III.) 003 - 2022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</si>
</sst>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20" fillId="3" borderId="16" xfId="0" applyNumberFormat="1" applyFont="1" applyFill="1" applyBorder="1" applyAlignment="1">
      <alignment horizontal="right" vertical="center" indent="1"/>
    </xf>
    <xf numFmtId="0" fontId="3" fillId="6" borderId="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91440</xdr:colOff>
      <xdr:row>67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91440</xdr:colOff>
      <xdr:row>76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424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73</xdr:row>
      <xdr:rowOff>104212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47961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111611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50649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131787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L1" zoomScaleNormal="100" workbookViewId="0">
      <selection activeCell="R7" sqref="R7:R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.28515625" style="1" customWidth="1"/>
    <col min="4" max="4" width="12.28515625" style="2" customWidth="1"/>
    <col min="5" max="5" width="10.5703125" style="3" customWidth="1"/>
    <col min="6" max="6" width="127.42578125" style="1" customWidth="1"/>
    <col min="7" max="7" width="26.140625" style="4" bestFit="1" customWidth="1"/>
    <col min="8" max="8" width="23.42578125" style="4" customWidth="1"/>
    <col min="9" max="9" width="26.5703125" style="4" customWidth="1"/>
    <col min="10" max="10" width="19.7109375" style="1" bestFit="1" customWidth="1"/>
    <col min="11" max="11" width="26.85546875" style="5" hidden="1" customWidth="1"/>
    <col min="12" max="12" width="32.85546875" style="5" customWidth="1"/>
    <col min="13" max="13" width="26.140625" style="5" customWidth="1"/>
    <col min="14" max="14" width="41.140625" style="4" customWidth="1"/>
    <col min="15" max="15" width="31.710937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2.85546875" style="6" customWidth="1"/>
    <col min="23" max="16384" width="9.140625" style="5"/>
  </cols>
  <sheetData>
    <row r="1" spans="1:22" ht="40.9" customHeight="1" x14ac:dyDescent="0.25">
      <c r="B1" s="73" t="s">
        <v>38</v>
      </c>
      <c r="C1" s="74"/>
      <c r="D1" s="74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7"/>
      <c r="E3" s="67"/>
      <c r="F3" s="67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7"/>
      <c r="E4" s="67"/>
      <c r="F4" s="67"/>
      <c r="G4" s="67"/>
      <c r="H4" s="6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85" t="s">
        <v>2</v>
      </c>
      <c r="H5" s="86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5" t="s">
        <v>23</v>
      </c>
      <c r="H6" s="46" t="s">
        <v>27</v>
      </c>
      <c r="I6" s="40" t="s">
        <v>15</v>
      </c>
      <c r="J6" s="39" t="s">
        <v>16</v>
      </c>
      <c r="K6" s="39" t="s">
        <v>33</v>
      </c>
      <c r="L6" s="41" t="s">
        <v>17</v>
      </c>
      <c r="M6" s="42" t="s">
        <v>18</v>
      </c>
      <c r="N6" s="41" t="s">
        <v>19</v>
      </c>
      <c r="O6" s="39" t="s">
        <v>30</v>
      </c>
      <c r="P6" s="41" t="s">
        <v>20</v>
      </c>
      <c r="Q6" s="39" t="s">
        <v>5</v>
      </c>
      <c r="R6" s="43" t="s">
        <v>6</v>
      </c>
      <c r="S6" s="68" t="s">
        <v>7</v>
      </c>
      <c r="T6" s="44" t="s">
        <v>8</v>
      </c>
      <c r="U6" s="41" t="s">
        <v>21</v>
      </c>
      <c r="V6" s="41" t="s">
        <v>22</v>
      </c>
    </row>
    <row r="7" spans="1:22" ht="258" customHeight="1" thickTop="1" x14ac:dyDescent="0.25">
      <c r="A7" s="20"/>
      <c r="B7" s="48">
        <v>1</v>
      </c>
      <c r="C7" s="49" t="s">
        <v>31</v>
      </c>
      <c r="D7" s="50">
        <v>3</v>
      </c>
      <c r="E7" s="51" t="s">
        <v>26</v>
      </c>
      <c r="F7" s="65" t="s">
        <v>36</v>
      </c>
      <c r="G7" s="93"/>
      <c r="H7" s="95"/>
      <c r="I7" s="87" t="s">
        <v>29</v>
      </c>
      <c r="J7" s="75" t="s">
        <v>24</v>
      </c>
      <c r="K7" s="75"/>
      <c r="L7" s="89"/>
      <c r="M7" s="70" t="s">
        <v>34</v>
      </c>
      <c r="N7" s="72" t="s">
        <v>35</v>
      </c>
      <c r="O7" s="52">
        <v>35</v>
      </c>
      <c r="P7" s="53">
        <f>D7*Q7</f>
        <v>69894</v>
      </c>
      <c r="Q7" s="54">
        <v>23298</v>
      </c>
      <c r="R7" s="91"/>
      <c r="S7" s="55">
        <f>D7*R7</f>
        <v>0</v>
      </c>
      <c r="T7" s="56" t="str">
        <f t="shared" ref="T7" si="0">IF(ISNUMBER(R7), IF(R7&gt;Q7,"NEVYHOVUJE","VYHOVUJE")," ")</f>
        <v xml:space="preserve"> </v>
      </c>
      <c r="U7" s="75"/>
      <c r="V7" s="51" t="s">
        <v>11</v>
      </c>
    </row>
    <row r="8" spans="1:22" ht="268.5" customHeight="1" thickBot="1" x14ac:dyDescent="0.3">
      <c r="A8" s="20"/>
      <c r="B8" s="57">
        <v>2</v>
      </c>
      <c r="C8" s="58" t="s">
        <v>32</v>
      </c>
      <c r="D8" s="59">
        <v>1</v>
      </c>
      <c r="E8" s="60" t="s">
        <v>26</v>
      </c>
      <c r="F8" s="66" t="s">
        <v>37</v>
      </c>
      <c r="G8" s="94"/>
      <c r="H8" s="96"/>
      <c r="I8" s="88"/>
      <c r="J8" s="76"/>
      <c r="K8" s="76"/>
      <c r="L8" s="90"/>
      <c r="M8" s="71"/>
      <c r="N8" s="71"/>
      <c r="O8" s="61">
        <v>35</v>
      </c>
      <c r="P8" s="62">
        <f>D8*Q8</f>
        <v>56488</v>
      </c>
      <c r="Q8" s="69">
        <v>56488</v>
      </c>
      <c r="R8" s="92"/>
      <c r="S8" s="63">
        <f>D8*R8</f>
        <v>0</v>
      </c>
      <c r="T8" s="64" t="str">
        <f t="shared" ref="T8" si="1">IF(ISNUMBER(R8), IF(R8&gt;Q8,"NEVYHOVUJE","VYHOVUJE")," ")</f>
        <v xml:space="preserve"> </v>
      </c>
      <c r="U8" s="76"/>
      <c r="V8" s="60" t="s">
        <v>11</v>
      </c>
    </row>
    <row r="9" spans="1:22" ht="17.45" customHeight="1" thickTop="1" thickBot="1" x14ac:dyDescent="0.3">
      <c r="C9" s="5"/>
      <c r="D9" s="5"/>
      <c r="E9" s="5"/>
      <c r="F9" s="5"/>
      <c r="G9" s="33"/>
      <c r="H9" s="33"/>
      <c r="I9" s="5"/>
      <c r="J9" s="5"/>
      <c r="N9" s="5"/>
      <c r="O9" s="5"/>
      <c r="P9" s="5"/>
    </row>
    <row r="10" spans="1:22" ht="82.9" customHeight="1" thickTop="1" thickBot="1" x14ac:dyDescent="0.3">
      <c r="B10" s="81" t="s">
        <v>25</v>
      </c>
      <c r="C10" s="81"/>
      <c r="D10" s="81"/>
      <c r="E10" s="81"/>
      <c r="F10" s="81"/>
      <c r="G10" s="81"/>
      <c r="H10" s="81"/>
      <c r="I10" s="81"/>
      <c r="J10" s="21"/>
      <c r="K10" s="21"/>
      <c r="L10" s="7"/>
      <c r="M10" s="7"/>
      <c r="N10" s="7"/>
      <c r="O10" s="22"/>
      <c r="P10" s="22"/>
      <c r="Q10" s="23" t="s">
        <v>9</v>
      </c>
      <c r="R10" s="82" t="s">
        <v>10</v>
      </c>
      <c r="S10" s="83"/>
      <c r="T10" s="84"/>
      <c r="U10" s="24"/>
      <c r="V10" s="25"/>
    </row>
    <row r="11" spans="1:22" ht="50.45" customHeight="1" thickTop="1" thickBot="1" x14ac:dyDescent="0.3">
      <c r="B11" s="77" t="s">
        <v>28</v>
      </c>
      <c r="C11" s="77"/>
      <c r="D11" s="77"/>
      <c r="E11" s="77"/>
      <c r="F11" s="77"/>
      <c r="G11" s="77"/>
      <c r="I11" s="26"/>
      <c r="L11" s="9"/>
      <c r="M11" s="9"/>
      <c r="N11" s="9"/>
      <c r="O11" s="27"/>
      <c r="P11" s="27"/>
      <c r="Q11" s="28">
        <f>SUM(P7:P8)</f>
        <v>126382</v>
      </c>
      <c r="R11" s="78">
        <f>SUM(S7:S8)</f>
        <v>0</v>
      </c>
      <c r="S11" s="79"/>
      <c r="T11" s="80"/>
    </row>
    <row r="12" spans="1:22" ht="15.75" thickTop="1" x14ac:dyDescent="0.25">
      <c r="H12" s="67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7"/>
      <c r="C13" s="47"/>
      <c r="D13" s="47"/>
      <c r="E13" s="47"/>
      <c r="F13" s="47"/>
      <c r="G13" s="67"/>
      <c r="H13" s="67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7"/>
      <c r="C14" s="47"/>
      <c r="D14" s="47"/>
      <c r="E14" s="47"/>
      <c r="F14" s="47"/>
      <c r="G14" s="67"/>
      <c r="H14" s="67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7"/>
      <c r="C15" s="47"/>
      <c r="D15" s="47"/>
      <c r="E15" s="47"/>
      <c r="F15" s="47"/>
      <c r="G15" s="67"/>
      <c r="H15" s="67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7"/>
      <c r="H16" s="67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H17" s="3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7"/>
      <c r="H18" s="67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7"/>
      <c r="H19" s="67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7"/>
      <c r="H20" s="67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7"/>
      <c r="H21" s="67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7"/>
      <c r="H22" s="67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7"/>
      <c r="H23" s="67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7"/>
      <c r="H24" s="67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7"/>
      <c r="H25" s="67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7"/>
      <c r="H26" s="67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7"/>
      <c r="H27" s="67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7"/>
      <c r="H28" s="67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7"/>
      <c r="H29" s="67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7"/>
      <c r="H30" s="67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7"/>
      <c r="H31" s="67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7"/>
      <c r="H32" s="67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7"/>
      <c r="H33" s="67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7"/>
      <c r="H34" s="67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7"/>
      <c r="H35" s="67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7"/>
      <c r="H36" s="67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7"/>
      <c r="H37" s="67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7"/>
      <c r="H38" s="67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7"/>
      <c r="H39" s="67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7"/>
      <c r="H40" s="67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7"/>
      <c r="H41" s="67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7"/>
      <c r="H42" s="67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7"/>
      <c r="H43" s="67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7"/>
      <c r="H44" s="67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7"/>
      <c r="H45" s="67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7"/>
      <c r="H46" s="67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7"/>
      <c r="H47" s="67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7"/>
      <c r="H48" s="67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7"/>
      <c r="H49" s="67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7"/>
      <c r="H50" s="67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7"/>
      <c r="H51" s="67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7"/>
      <c r="H52" s="67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7"/>
      <c r="H53" s="67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7"/>
      <c r="H54" s="67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7"/>
      <c r="H55" s="67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7"/>
      <c r="H56" s="67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7"/>
      <c r="H57" s="67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7"/>
      <c r="H58" s="67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7"/>
      <c r="H59" s="67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7"/>
      <c r="H60" s="67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7"/>
      <c r="H61" s="67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7"/>
      <c r="H62" s="67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7"/>
      <c r="H63" s="67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7"/>
      <c r="H64" s="67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7"/>
      <c r="H65" s="67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7"/>
      <c r="H66" s="67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7"/>
      <c r="H67" s="67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7"/>
      <c r="H68" s="67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7"/>
      <c r="H69" s="67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7"/>
      <c r="H70" s="67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7"/>
      <c r="H71" s="67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7"/>
      <c r="H72" s="67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7"/>
      <c r="H73" s="67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7"/>
      <c r="H74" s="67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7"/>
      <c r="H75" s="67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7"/>
      <c r="H76" s="67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7"/>
      <c r="H77" s="67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7"/>
      <c r="H78" s="67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7"/>
      <c r="H79" s="67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7"/>
      <c r="H80" s="67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7"/>
      <c r="H81" s="67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7"/>
      <c r="H82" s="67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7"/>
      <c r="H83" s="67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7"/>
      <c r="H84" s="67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7"/>
      <c r="H85" s="67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7"/>
      <c r="H86" s="67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7"/>
      <c r="H87" s="67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7"/>
      <c r="H88" s="67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7"/>
      <c r="H89" s="67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7"/>
      <c r="H90" s="67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7"/>
      <c r="H91" s="67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7"/>
      <c r="H92" s="67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7"/>
      <c r="H93" s="67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7"/>
      <c r="H94" s="67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7"/>
      <c r="H95" s="67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7"/>
      <c r="H96" s="67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7"/>
      <c r="H97" s="67"/>
      <c r="I97" s="11"/>
      <c r="J97" s="11"/>
      <c r="K97" s="11"/>
      <c r="L97" s="11"/>
      <c r="M97" s="11"/>
      <c r="N97" s="6"/>
      <c r="O97" s="6"/>
      <c r="P97" s="6"/>
    </row>
    <row r="98" spans="3:16" ht="19.899999999999999" customHeight="1" x14ac:dyDescent="0.25">
      <c r="C98" s="5"/>
      <c r="E98" s="5"/>
      <c r="F98" s="5"/>
      <c r="J98" s="5"/>
    </row>
    <row r="99" spans="3:16" ht="19.899999999999999" customHeight="1" x14ac:dyDescent="0.25">
      <c r="C99" s="5"/>
      <c r="E99" s="5"/>
      <c r="F99" s="5"/>
      <c r="J99" s="5"/>
    </row>
    <row r="100" spans="3:16" ht="19.899999999999999" customHeight="1" x14ac:dyDescent="0.25">
      <c r="C100" s="5"/>
      <c r="E100" s="5"/>
      <c r="F100" s="5"/>
      <c r="J100" s="5"/>
    </row>
    <row r="101" spans="3:16" ht="19.899999999999999" customHeight="1" x14ac:dyDescent="0.25">
      <c r="C101" s="5"/>
      <c r="E101" s="5"/>
      <c r="F101" s="5"/>
      <c r="J101" s="5"/>
    </row>
    <row r="102" spans="3:16" ht="19.899999999999999" customHeight="1" x14ac:dyDescent="0.25">
      <c r="C102" s="5"/>
      <c r="E102" s="5"/>
      <c r="F102" s="5"/>
      <c r="J102" s="5"/>
    </row>
    <row r="103" spans="3:16" ht="19.899999999999999" customHeight="1" x14ac:dyDescent="0.25">
      <c r="C103" s="5"/>
      <c r="E103" s="5"/>
      <c r="F103" s="5"/>
      <c r="J103" s="5"/>
    </row>
    <row r="104" spans="3:16" ht="19.899999999999999" customHeight="1" x14ac:dyDescent="0.25">
      <c r="C104" s="5"/>
      <c r="E104" s="5"/>
      <c r="F104" s="5"/>
      <c r="J104" s="5"/>
    </row>
    <row r="105" spans="3:16" ht="19.899999999999999" customHeight="1" x14ac:dyDescent="0.25">
      <c r="C105" s="5"/>
      <c r="E105" s="5"/>
      <c r="F105" s="5"/>
      <c r="J105" s="5"/>
    </row>
    <row r="106" spans="3:16" x14ac:dyDescent="0.25">
      <c r="C106" s="5"/>
      <c r="E106" s="5"/>
      <c r="F106" s="5"/>
      <c r="J106" s="5"/>
    </row>
    <row r="107" spans="3:16" x14ac:dyDescent="0.25">
      <c r="C107" s="5"/>
      <c r="E107" s="5"/>
      <c r="F107" s="5"/>
      <c r="J107" s="5"/>
    </row>
    <row r="108" spans="3:16" x14ac:dyDescent="0.25">
      <c r="C108" s="5"/>
      <c r="E108" s="5"/>
      <c r="F108" s="5"/>
      <c r="J108" s="5"/>
    </row>
    <row r="109" spans="3:16" x14ac:dyDescent="0.25">
      <c r="C109" s="5"/>
      <c r="E109" s="5"/>
      <c r="F109" s="5"/>
      <c r="J109" s="5"/>
    </row>
    <row r="110" spans="3:16" x14ac:dyDescent="0.25">
      <c r="C110" s="5"/>
      <c r="E110" s="5"/>
      <c r="F110" s="5"/>
      <c r="J110" s="5"/>
    </row>
    <row r="111" spans="3:16" x14ac:dyDescent="0.25">
      <c r="C111" s="5"/>
      <c r="E111" s="5"/>
      <c r="F111" s="5"/>
      <c r="J111" s="5"/>
    </row>
    <row r="112" spans="3:16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</sheetData>
  <sheetProtection algorithmName="SHA-512" hashValue="R4EJr+LuC7eR73R9JLpRc/5iCM9YkdxcgY+eh/ej9KFaT/tQDToovws5k4+kn6BikAujfPHJUz/7pQy+j9Tp2w==" saltValue="bIfXaW8mvqMqf+eknCLfFg==" spinCount="100000" sheet="1" objects="1" scenarios="1"/>
  <mergeCells count="13">
    <mergeCell ref="B11:G11"/>
    <mergeCell ref="R11:T11"/>
    <mergeCell ref="B10:I10"/>
    <mergeCell ref="R10:T10"/>
    <mergeCell ref="G5:H5"/>
    <mergeCell ref="I7:I8"/>
    <mergeCell ref="J7:J8"/>
    <mergeCell ref="K7:K8"/>
    <mergeCell ref="L7:L8"/>
    <mergeCell ref="M7:M8"/>
    <mergeCell ref="N7:N8"/>
    <mergeCell ref="B1:D1"/>
    <mergeCell ref="U7:U8"/>
  </mergeCells>
  <conditionalFormatting sqref="D7:D8 B7:B8">
    <cfRule type="containsBlanks" dxfId="7" priority="52">
      <formula>LEN(TRIM(B7))=0</formula>
    </cfRule>
  </conditionalFormatting>
  <conditionalFormatting sqref="B7:B8">
    <cfRule type="cellIs" dxfId="6" priority="49" operator="greaterThanOrEqual">
      <formula>1</formula>
    </cfRule>
  </conditionalFormatting>
  <conditionalFormatting sqref="T7:T8">
    <cfRule type="cellIs" dxfId="5" priority="36" operator="equal">
      <formula>"VYHOVUJE"</formula>
    </cfRule>
  </conditionalFormatting>
  <conditionalFormatting sqref="T7:T8">
    <cfRule type="cellIs" dxfId="4" priority="35" operator="equal">
      <formula>"NEVYHOVUJE"</formula>
    </cfRule>
  </conditionalFormatting>
  <conditionalFormatting sqref="G7:H8 R7:R8">
    <cfRule type="containsBlanks" dxfId="3" priority="29">
      <formula>LEN(TRIM(G7))=0</formula>
    </cfRule>
  </conditionalFormatting>
  <conditionalFormatting sqref="G7:H8 R7:R8">
    <cfRule type="notContainsBlanks" dxfId="2" priority="27">
      <formula>LEN(TRIM(G7))&gt;0</formula>
    </cfRule>
  </conditionalFormatting>
  <conditionalFormatting sqref="G7:H8 R7:R8">
    <cfRule type="notContainsBlanks" dxfId="1" priority="26">
      <formula>LEN(TRIM(G7))&gt;0</formula>
    </cfRule>
  </conditionalFormatting>
  <conditionalFormatting sqref="G7:H8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8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2022-01-14T12:24:57Z</cp:lastPrinted>
  <dcterms:created xsi:type="dcterms:W3CDTF">2014-03-05T12:43:32Z</dcterms:created>
  <dcterms:modified xsi:type="dcterms:W3CDTF">2022-01-24T10:49:16Z</dcterms:modified>
</cp:coreProperties>
</file>