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630 - 14.12. - ZCU - AV technika (II.) 058-2021\"/>
    </mc:Choice>
  </mc:AlternateContent>
  <xr:revisionPtr revIDLastSave="0" documentId="13_ncr:1_{82F45852-E68D-4067-8FBA-06689F40E2B3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AVT!$B$1:$S$13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R10" i="1"/>
  <c r="S10" i="1"/>
  <c r="O9" i="1"/>
  <c r="O10" i="1"/>
  <c r="R7" i="1"/>
  <c r="R8" i="1"/>
  <c r="S8" i="1"/>
  <c r="O8" i="1"/>
  <c r="S7" i="1"/>
  <c r="O7" i="1"/>
  <c r="Q13" i="1" l="1"/>
  <c r="P13" i="1"/>
</calcChain>
</file>

<file path=xl/sharedStrings.xml><?xml version="1.0" encoding="utf-8"?>
<sst xmlns="http://schemas.openxmlformats.org/spreadsheetml/2006/main" count="70" uniqueCount="55">
  <si>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</si>
  <si>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</si>
  <si>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</si>
  <si>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</si>
  <si>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</si>
  <si>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</si>
  <si>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</si>
  <si>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</si>
  <si>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</si>
  <si>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</si>
  <si>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</si>
  <si>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</si>
  <si>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</si>
  <si>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</si>
  <si>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</si>
  <si>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</si>
  <si>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</si>
  <si>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</si>
  <si>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</si>
  <si>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</si>
  <si>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</si>
  <si>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</si>
  <si>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</si>
  <si>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</si>
  <si>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</si>
  <si>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</si>
  <si>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</si>
  <si>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</si>
  <si>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</si>
  <si>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</si>
  <si>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Příloha č. 2 Kupní smlouvy - technická specifikace
Audiovizuální technika (II.) 058 - 2021</t>
  </si>
  <si>
    <t>Mikrofon k PC</t>
  </si>
  <si>
    <t>32341000-5 - Mikrofony</t>
  </si>
  <si>
    <t>Ing. Petr Jícha, 
Tel.: 37763 4850</t>
  </si>
  <si>
    <t>Univerzitní 12,
301 00 Plzeň,
Menza 4</t>
  </si>
  <si>
    <t>Mikrofon k PC, všesměrový, kondenzátorový, USB kabel, rozsah min. 150 - 6500 Hz, kruhový, bez stojánku.</t>
  </si>
  <si>
    <t>30237240-3 - Webová kamera</t>
  </si>
  <si>
    <t>Ing. Ida Císařová,
Tel.: 37763 1160</t>
  </si>
  <si>
    <t>Univerzitní 8,
301 00 Plzeň,
Rektorát,
Ekonomický odbor - Oddělení rozpočtu a kontroly,
místnost UR 123</t>
  </si>
  <si>
    <t>Webkamera</t>
  </si>
  <si>
    <t>Rozlišení min. HD 1080.
Úhel záběru min. 78°.
Vestavěný stereo mikrofon.
Redukce okolního ruchu.
Korekce nízkého osvětlení.
Rozlišení fotografií až 15 Mpx.
Závit 1/4" pro stativ.</t>
  </si>
  <si>
    <t>Reproduktor</t>
  </si>
  <si>
    <t>Filip Bušek, 
Tel.: 37763 5219,
E-mail: busekf@ujp.zcu.cz</t>
  </si>
  <si>
    <t>32342000-2 - Reproduktory</t>
  </si>
  <si>
    <t>Univerzitní 22,
301 00 Plzeň,
Ústav jazykové přípravy,
místnost UU 306</t>
  </si>
  <si>
    <t>Bezdrátová sluchátka</t>
  </si>
  <si>
    <t>Na uši.
Radiofrekvenční (tzn. Bez donglu).
Mikrofon.
Dvě sluchátka.</t>
  </si>
  <si>
    <r>
      <t xml:space="preserve">Ilona Mikulášková
</t>
    </r>
    <r>
      <rPr>
        <i/>
        <sz val="11"/>
        <color theme="1"/>
        <rFont val="Calibri"/>
        <family val="2"/>
        <charset val="238"/>
        <scheme val="minor"/>
      </rPr>
      <t>(pro p.  Milera)</t>
    </r>
    <r>
      <rPr>
        <sz val="11"/>
        <color theme="1"/>
        <rFont val="Calibri"/>
        <family val="2"/>
        <charset val="238"/>
        <scheme val="minor"/>
      </rPr>
      <t>, 
Tel.: 602 470 180,
37763 1501</t>
    </r>
  </si>
  <si>
    <t>Kollárova 19, 
301 00 Plzeň,
Provoz a služby - Správa,
místnost KO 325</t>
  </si>
  <si>
    <t>32342200-4 - Sluchátka</t>
  </si>
  <si>
    <t>Vstup 3.5 jack a USB, výkon min. 6w.</t>
  </si>
  <si>
    <t>Niceboy VOICE Call (voice-call), záruka 24 měsíců</t>
  </si>
  <si>
    <t>Logitech HD Pro Webcam C920 (960-001055), záruka 24 měsíců</t>
  </si>
  <si>
    <t>Xtrike Me SK-402 (SK-402), záruka 24 měsíců</t>
  </si>
  <si>
    <t>Sencor SEP 700BT černá (SEP 700BT BK),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</si>
</sst>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8" fillId="0" borderId="0"/>
  </cellStyleXfs>
  <cellXfs count="119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0" fontId="16" fillId="4" borderId="10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15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6" fillId="4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5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15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</cellXfs>
  <cellStyles count="2">
    <cellStyle name="Normální" xfId="0" builtinId="0"/>
    <cellStyle name="normální 3" xfId="1" xr:uid="{00000000-0005-0000-0000-000001000000}"/>
  </cellStyles>
  <dxfs count="14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M6" zoomScaleNormal="100" workbookViewId="0">
      <selection activeCell="V13" sqref="V13"/>
    </sheetView>
  </sheetViews>
  <sheetFormatPr defaultRowHeight="15" x14ac:dyDescent="0.25"/>
  <cols>
    <col min="1" max="1" width="1.42578125" style="10" bestFit="1" customWidth="1"/>
    <col min="2" max="2" width="5.7109375" style="10" bestFit="1" customWidth="1"/>
    <col min="3" max="3" width="40.28515625" style="12" customWidth="1"/>
    <col min="4" max="4" width="10.7109375" style="106" customWidth="1"/>
    <col min="5" max="5" width="10.28515625" style="11" customWidth="1"/>
    <col min="6" max="6" width="74.140625" style="12" customWidth="1"/>
    <col min="7" max="7" width="27.85546875" style="12" customWidth="1"/>
    <col min="8" max="8" width="26.7109375" style="12" customWidth="1"/>
    <col min="9" max="9" width="21.42578125" style="12" customWidth="1"/>
    <col min="10" max="10" width="16.5703125" style="12" customWidth="1"/>
    <col min="11" max="11" width="27.42578125" style="10" hidden="1" customWidth="1"/>
    <col min="12" max="12" width="28.85546875" style="10" customWidth="1"/>
    <col min="13" max="13" width="55.42578125" style="12" customWidth="1"/>
    <col min="14" max="14" width="28" style="12" customWidth="1"/>
    <col min="15" max="15" width="17.7109375" style="12" hidden="1" customWidth="1"/>
    <col min="16" max="16" width="21.5703125" style="10" customWidth="1"/>
    <col min="17" max="17" width="23.28515625" style="10" customWidth="1"/>
    <col min="18" max="18" width="20.7109375" style="10" bestFit="1" customWidth="1"/>
    <col min="19" max="19" width="19.7109375" style="10" bestFit="1" customWidth="1"/>
    <col min="20" max="20" width="11.5703125" style="10" hidden="1" customWidth="1"/>
    <col min="21" max="21" width="40.5703125" style="13" customWidth="1"/>
    <col min="22" max="16384" width="9.140625" style="10"/>
  </cols>
  <sheetData>
    <row r="1" spans="1:21" ht="42.6" customHeight="1" x14ac:dyDescent="0.25">
      <c r="B1" s="107" t="s">
        <v>30</v>
      </c>
      <c r="C1" s="108"/>
      <c r="D1" s="108"/>
    </row>
    <row r="2" spans="1:21" ht="18" customHeight="1" x14ac:dyDescent="0.25">
      <c r="C2" s="10"/>
      <c r="D2" s="14"/>
      <c r="E2" s="15"/>
      <c r="F2" s="16"/>
      <c r="G2" s="16"/>
      <c r="H2" s="16"/>
      <c r="I2" s="10"/>
      <c r="J2" s="17"/>
      <c r="M2" s="18"/>
      <c r="N2" s="16"/>
      <c r="O2" s="16"/>
      <c r="P2" s="16"/>
      <c r="Q2" s="16"/>
      <c r="S2" s="19"/>
      <c r="T2" s="20"/>
      <c r="U2" s="21"/>
    </row>
    <row r="3" spans="1:21" ht="18" customHeight="1" x14ac:dyDescent="0.25">
      <c r="B3" s="22"/>
      <c r="C3" s="23" t="s">
        <v>0</v>
      </c>
      <c r="D3" s="24"/>
      <c r="E3" s="24"/>
      <c r="F3" s="24"/>
      <c r="G3" s="25"/>
      <c r="H3" s="25"/>
      <c r="I3" s="25"/>
      <c r="J3" s="25"/>
      <c r="K3" s="25"/>
      <c r="L3" s="19"/>
      <c r="M3" s="26"/>
      <c r="N3" s="26"/>
      <c r="O3" s="26"/>
      <c r="P3" s="26"/>
      <c r="Q3" s="26"/>
      <c r="S3" s="19"/>
    </row>
    <row r="4" spans="1:21" ht="18" customHeight="1" thickBot="1" x14ac:dyDescent="0.3">
      <c r="B4" s="27"/>
      <c r="C4" s="28" t="s">
        <v>1</v>
      </c>
      <c r="D4" s="24"/>
      <c r="E4" s="24"/>
      <c r="F4" s="24"/>
      <c r="G4" s="24"/>
      <c r="H4" s="24"/>
      <c r="I4" s="19"/>
      <c r="J4" s="19"/>
      <c r="K4" s="19"/>
      <c r="L4" s="19"/>
      <c r="M4" s="16"/>
      <c r="N4" s="16"/>
      <c r="O4" s="16"/>
      <c r="P4" s="19"/>
      <c r="Q4" s="19"/>
      <c r="S4" s="19"/>
    </row>
    <row r="5" spans="1:21" ht="34.5" customHeight="1" thickBot="1" x14ac:dyDescent="0.3">
      <c r="B5" s="29"/>
      <c r="C5" s="30"/>
      <c r="D5" s="31"/>
      <c r="E5" s="31"/>
      <c r="F5" s="16"/>
      <c r="G5" s="32" t="s">
        <v>2</v>
      </c>
      <c r="H5" s="32" t="s">
        <v>2</v>
      </c>
      <c r="I5" s="16"/>
      <c r="J5" s="16"/>
      <c r="M5" s="16"/>
      <c r="N5" s="33"/>
      <c r="O5" s="33"/>
      <c r="Q5" s="34" t="s">
        <v>2</v>
      </c>
      <c r="U5" s="17"/>
    </row>
    <row r="6" spans="1:21" ht="67.150000000000006" customHeight="1" thickTop="1" thickBot="1" x14ac:dyDescent="0.3">
      <c r="B6" s="35" t="s">
        <v>3</v>
      </c>
      <c r="C6" s="36" t="s">
        <v>12</v>
      </c>
      <c r="D6" s="36" t="s">
        <v>4</v>
      </c>
      <c r="E6" s="36" t="s">
        <v>13</v>
      </c>
      <c r="F6" s="36" t="s">
        <v>14</v>
      </c>
      <c r="G6" s="37" t="s">
        <v>5</v>
      </c>
      <c r="H6" s="1" t="s">
        <v>25</v>
      </c>
      <c r="I6" s="38" t="s">
        <v>15</v>
      </c>
      <c r="J6" s="38" t="s">
        <v>16</v>
      </c>
      <c r="K6" s="36" t="s">
        <v>29</v>
      </c>
      <c r="L6" s="39" t="s">
        <v>17</v>
      </c>
      <c r="M6" s="38" t="s">
        <v>18</v>
      </c>
      <c r="N6" s="36" t="s">
        <v>28</v>
      </c>
      <c r="O6" s="38" t="s">
        <v>19</v>
      </c>
      <c r="P6" s="36" t="s">
        <v>6</v>
      </c>
      <c r="Q6" s="40" t="s">
        <v>7</v>
      </c>
      <c r="R6" s="41" t="s">
        <v>8</v>
      </c>
      <c r="S6" s="41" t="s">
        <v>9</v>
      </c>
      <c r="T6" s="38" t="s">
        <v>20</v>
      </c>
      <c r="U6" s="38" t="s">
        <v>21</v>
      </c>
    </row>
    <row r="7" spans="1:21" ht="99.75" customHeight="1" thickTop="1" thickBot="1" x14ac:dyDescent="0.3">
      <c r="A7" s="42"/>
      <c r="B7" s="43">
        <v>1</v>
      </c>
      <c r="C7" s="44" t="s">
        <v>31</v>
      </c>
      <c r="D7" s="45">
        <v>1</v>
      </c>
      <c r="E7" s="46" t="s">
        <v>23</v>
      </c>
      <c r="F7" s="47" t="s">
        <v>35</v>
      </c>
      <c r="G7" s="2" t="s">
        <v>51</v>
      </c>
      <c r="H7" s="48" t="s">
        <v>24</v>
      </c>
      <c r="I7" s="49" t="s">
        <v>27</v>
      </c>
      <c r="J7" s="50" t="s">
        <v>24</v>
      </c>
      <c r="K7" s="51"/>
      <c r="L7" s="49" t="s">
        <v>33</v>
      </c>
      <c r="M7" s="49" t="s">
        <v>34</v>
      </c>
      <c r="N7" s="52">
        <v>14</v>
      </c>
      <c r="O7" s="53">
        <f>D7*P7</f>
        <v>1600</v>
      </c>
      <c r="P7" s="54">
        <v>1600</v>
      </c>
      <c r="Q7" s="3">
        <v>850</v>
      </c>
      <c r="R7" s="55">
        <f>D7*Q7</f>
        <v>850</v>
      </c>
      <c r="S7" s="56" t="str">
        <f t="shared" ref="S7" si="0">IF(ISNUMBER(Q7), IF(Q7&gt;P7,"NEVYHOVUJE","VYHOVUJE")," ")</f>
        <v>VYHOVUJE</v>
      </c>
      <c r="T7" s="46"/>
      <c r="U7" s="46" t="s">
        <v>32</v>
      </c>
    </row>
    <row r="8" spans="1:21" ht="149.25" customHeight="1" thickBot="1" x14ac:dyDescent="0.3">
      <c r="A8" s="42"/>
      <c r="B8" s="57">
        <v>2</v>
      </c>
      <c r="C8" s="58" t="s">
        <v>39</v>
      </c>
      <c r="D8" s="59">
        <v>1</v>
      </c>
      <c r="E8" s="60" t="s">
        <v>23</v>
      </c>
      <c r="F8" s="61" t="s">
        <v>40</v>
      </c>
      <c r="G8" s="6" t="s">
        <v>52</v>
      </c>
      <c r="H8" s="62" t="s">
        <v>24</v>
      </c>
      <c r="I8" s="58" t="s">
        <v>27</v>
      </c>
      <c r="J8" s="63" t="s">
        <v>24</v>
      </c>
      <c r="K8" s="64"/>
      <c r="L8" s="58" t="s">
        <v>37</v>
      </c>
      <c r="M8" s="58" t="s">
        <v>38</v>
      </c>
      <c r="N8" s="65">
        <v>14</v>
      </c>
      <c r="O8" s="66">
        <f>D8*P8</f>
        <v>1500</v>
      </c>
      <c r="P8" s="67">
        <v>1500</v>
      </c>
      <c r="Q8" s="7">
        <v>1500</v>
      </c>
      <c r="R8" s="68">
        <f>D8*Q8</f>
        <v>1500</v>
      </c>
      <c r="S8" s="69" t="str">
        <f t="shared" ref="S8" si="1">IF(ISNUMBER(Q8), IF(Q8&gt;P8,"NEVYHOVUJE","VYHOVUJE")," ")</f>
        <v>VYHOVUJE</v>
      </c>
      <c r="T8" s="60"/>
      <c r="U8" s="60" t="s">
        <v>36</v>
      </c>
    </row>
    <row r="9" spans="1:21" ht="103.5" customHeight="1" thickBot="1" x14ac:dyDescent="0.3">
      <c r="A9" s="42"/>
      <c r="B9" s="70">
        <v>3</v>
      </c>
      <c r="C9" s="71" t="s">
        <v>41</v>
      </c>
      <c r="D9" s="72">
        <v>2</v>
      </c>
      <c r="E9" s="73" t="s">
        <v>23</v>
      </c>
      <c r="F9" s="74" t="s">
        <v>50</v>
      </c>
      <c r="G9" s="8" t="s">
        <v>53</v>
      </c>
      <c r="H9" s="75" t="s">
        <v>24</v>
      </c>
      <c r="I9" s="76" t="s">
        <v>27</v>
      </c>
      <c r="J9" s="76" t="s">
        <v>24</v>
      </c>
      <c r="K9" s="77"/>
      <c r="L9" s="76" t="s">
        <v>42</v>
      </c>
      <c r="M9" s="76" t="s">
        <v>44</v>
      </c>
      <c r="N9" s="78">
        <v>14</v>
      </c>
      <c r="O9" s="79">
        <f>D9*P9</f>
        <v>700</v>
      </c>
      <c r="P9" s="80">
        <v>350</v>
      </c>
      <c r="Q9" s="9">
        <v>350</v>
      </c>
      <c r="R9" s="81">
        <f>D9*Q9</f>
        <v>700</v>
      </c>
      <c r="S9" s="82" t="str">
        <f t="shared" ref="S9:S10" si="2">IF(ISNUMBER(Q9), IF(Q9&gt;P9,"NEVYHOVUJE","VYHOVUJE")," ")</f>
        <v>VYHOVUJE</v>
      </c>
      <c r="T9" s="73"/>
      <c r="U9" s="73" t="s">
        <v>43</v>
      </c>
    </row>
    <row r="10" spans="1:21" ht="94.5" customHeight="1" thickBot="1" x14ac:dyDescent="0.3">
      <c r="A10" s="42"/>
      <c r="B10" s="83">
        <v>4</v>
      </c>
      <c r="C10" s="84" t="s">
        <v>45</v>
      </c>
      <c r="D10" s="85">
        <v>1</v>
      </c>
      <c r="E10" s="86" t="s">
        <v>23</v>
      </c>
      <c r="F10" s="87" t="s">
        <v>46</v>
      </c>
      <c r="G10" s="4" t="s">
        <v>54</v>
      </c>
      <c r="H10" s="88" t="s">
        <v>24</v>
      </c>
      <c r="I10" s="89" t="s">
        <v>27</v>
      </c>
      <c r="J10" s="89" t="s">
        <v>24</v>
      </c>
      <c r="K10" s="90"/>
      <c r="L10" s="89" t="s">
        <v>47</v>
      </c>
      <c r="M10" s="89" t="s">
        <v>48</v>
      </c>
      <c r="N10" s="91">
        <v>14</v>
      </c>
      <c r="O10" s="92">
        <f>D10*P10</f>
        <v>2500</v>
      </c>
      <c r="P10" s="93">
        <v>2500</v>
      </c>
      <c r="Q10" s="5">
        <v>950</v>
      </c>
      <c r="R10" s="94">
        <f>D10*Q10</f>
        <v>950</v>
      </c>
      <c r="S10" s="95" t="str">
        <f t="shared" si="2"/>
        <v>VYHOVUJE</v>
      </c>
      <c r="T10" s="86"/>
      <c r="U10" s="86" t="s">
        <v>49</v>
      </c>
    </row>
    <row r="11" spans="1:21" ht="13.5" customHeight="1" thickTop="1" thickBot="1" x14ac:dyDescent="0.3">
      <c r="C11" s="10"/>
      <c r="D11" s="10"/>
      <c r="E11" s="10"/>
      <c r="F11" s="10"/>
      <c r="G11" s="10"/>
      <c r="H11" s="10"/>
      <c r="I11" s="10"/>
      <c r="J11" s="10"/>
      <c r="M11" s="10"/>
      <c r="N11" s="10"/>
      <c r="O11" s="10"/>
      <c r="R11" s="96"/>
    </row>
    <row r="12" spans="1:21" ht="60" customHeight="1" thickTop="1" thickBot="1" x14ac:dyDescent="0.3">
      <c r="B12" s="109" t="s">
        <v>22</v>
      </c>
      <c r="C12" s="110"/>
      <c r="D12" s="110"/>
      <c r="E12" s="110"/>
      <c r="F12" s="110"/>
      <c r="G12" s="110"/>
      <c r="H12" s="97"/>
      <c r="I12" s="98"/>
      <c r="J12" s="98"/>
      <c r="K12" s="98"/>
      <c r="L12" s="17"/>
      <c r="M12" s="17"/>
      <c r="N12" s="99"/>
      <c r="O12" s="99"/>
      <c r="P12" s="100" t="s">
        <v>10</v>
      </c>
      <c r="Q12" s="111" t="s">
        <v>11</v>
      </c>
      <c r="R12" s="112"/>
      <c r="S12" s="113"/>
      <c r="T12" s="33"/>
      <c r="U12" s="101"/>
    </row>
    <row r="13" spans="1:21" ht="54" customHeight="1" thickTop="1" thickBot="1" x14ac:dyDescent="0.3">
      <c r="B13" s="114" t="s">
        <v>26</v>
      </c>
      <c r="C13" s="115"/>
      <c r="D13" s="115"/>
      <c r="E13" s="115"/>
      <c r="F13" s="115"/>
      <c r="G13" s="115"/>
      <c r="H13" s="102"/>
      <c r="I13" s="103"/>
      <c r="L13" s="14"/>
      <c r="M13" s="14"/>
      <c r="N13" s="104"/>
      <c r="O13" s="104"/>
      <c r="P13" s="105">
        <f>SUM(O7:O10)</f>
        <v>6300</v>
      </c>
      <c r="Q13" s="116">
        <f>SUM(R7:R10)</f>
        <v>4000</v>
      </c>
      <c r="R13" s="117"/>
      <c r="S13" s="118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2hsYRQf+QZv+Rwbj1H5JusxEd2vZV14XpxZSby4a+YYAQgFReXfMVqRQdRkh8amWD6rg81ju0FCbU7RuJU1aBA==" saltValue="a/FKA6OIdF/lqrAT9D2T7g==" spinCount="100000" sheet="1" objects="1" scenarios="1"/>
  <mergeCells count="5">
    <mergeCell ref="B1:D1"/>
    <mergeCell ref="B12:G12"/>
    <mergeCell ref="Q12:S12"/>
    <mergeCell ref="B13:G13"/>
    <mergeCell ref="Q13:S13"/>
  </mergeCells>
  <conditionalFormatting sqref="D7:D10">
    <cfRule type="containsBlanks" dxfId="13" priority="71">
      <formula>LEN(TRIM(D7))=0</formula>
    </cfRule>
  </conditionalFormatting>
  <conditionalFormatting sqref="S7:S10">
    <cfRule type="cellIs" dxfId="12" priority="63" operator="equal">
      <formula>"VYHOVUJE"</formula>
    </cfRule>
  </conditionalFormatting>
  <conditionalFormatting sqref="S7:S10">
    <cfRule type="cellIs" dxfId="11" priority="62" operator="equal">
      <formula>"NEVYHOVUJE"</formula>
    </cfRule>
  </conditionalFormatting>
  <conditionalFormatting sqref="G7:G10 Q7:Q10">
    <cfRule type="containsBlanks" dxfId="10" priority="43">
      <formula>LEN(TRIM(G7))=0</formula>
    </cfRule>
  </conditionalFormatting>
  <conditionalFormatting sqref="G7:G10">
    <cfRule type="containsBlanks" dxfId="9" priority="42">
      <formula>LEN(TRIM(G7))=0</formula>
    </cfRule>
  </conditionalFormatting>
  <conditionalFormatting sqref="G7:G10 Q7:Q10">
    <cfRule type="notContainsBlanks" dxfId="8" priority="41">
      <formula>LEN(TRIM(G7))&gt;0</formula>
    </cfRule>
  </conditionalFormatting>
  <conditionalFormatting sqref="G7:G10 Q7:Q10">
    <cfRule type="notContainsBlanks" dxfId="7" priority="40">
      <formula>LEN(TRIM(G7))&gt;0</formula>
    </cfRule>
  </conditionalFormatting>
  <conditionalFormatting sqref="G7:G10">
    <cfRule type="notContainsBlanks" dxfId="6" priority="39">
      <formula>LEN(TRIM(G7))&gt;0</formula>
    </cfRule>
  </conditionalFormatting>
  <conditionalFormatting sqref="H7:H10">
    <cfRule type="containsBlanks" dxfId="5" priority="20">
      <formula>LEN(TRIM(H7))=0</formula>
    </cfRule>
  </conditionalFormatting>
  <conditionalFormatting sqref="H7:H10">
    <cfRule type="containsBlanks" dxfId="4" priority="19">
      <formula>LEN(TRIM(H7))=0</formula>
    </cfRule>
  </conditionalFormatting>
  <conditionalFormatting sqref="H7:H10">
    <cfRule type="notContainsBlanks" dxfId="3" priority="18">
      <formula>LEN(TRIM(H7))&gt;0</formula>
    </cfRule>
  </conditionalFormatting>
  <conditionalFormatting sqref="H7:H10">
    <cfRule type="notContainsBlanks" dxfId="2" priority="17">
      <formula>LEN(TRIM(H7))&gt;0</formula>
    </cfRule>
  </conditionalFormatting>
  <conditionalFormatting sqref="H7:H10">
    <cfRule type="notContainsBlanks" dxfId="1" priority="16">
      <formula>LEN(TRIM(H7))&gt;0</formula>
    </cfRule>
  </conditionalFormatting>
  <dataValidations count="3">
    <dataValidation type="list" allowBlank="1" showInputMessage="1" showErrorMessage="1" sqref="J7:J10" xr:uid="{CBD82B4A-4556-4BD8-97B1-6493B60EABDA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U7:U10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2021-11-15T07:49:38Z</cp:lastPrinted>
  <dcterms:created xsi:type="dcterms:W3CDTF">2014-03-05T12:43:32Z</dcterms:created>
  <dcterms:modified xsi:type="dcterms:W3CDTF">2021-12-13T08:14:46Z</dcterms:modified>
</cp:coreProperties>
</file>