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0"/>
  <workbookPr/>
  <bookViews>
    <workbookView xWindow="0" yWindow="0" windowWidth="28800" windowHeight="10125" activeTab="0"/>
  </bookViews>
  <sheets>
    <sheet name="Výpočetní technika" sheetId="1" r:id="rId1"/>
  </sheets>
  <definedNames>
    <definedName name="_xlnm.Print_Area" localSheetId="0">'Výpočetní technika'!$B$1:$T$23</definedName>
  </definedNames>
  <calcPr calcId="191029"/>
</workbook>
</file>

<file path=xl/sharedStrings.xml><?xml version="1.0" encoding="utf-8"?>
<sst xmlns="http://schemas.openxmlformats.org/spreadsheetml/2006/main" count="75" uniqueCount="56">
  <si>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</si>
  <si>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</si>
  <si>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</si>
  <si>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</si>
  <si>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</si>
  <si>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</si>
  <si>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</si>
  <si>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</si>
  <si>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</si>
  <si>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</si>
  <si>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</si>
  <si>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</si>
  <si>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>30230000-0 - Zařízení související s počítači</t>
  </si>
  <si>
    <t>30231310-3 - Ploché monitory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</si>
  <si>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</si>
  <si>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</si>
  <si>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</si>
  <si>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</si>
  <si>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</si>
  <si>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</si>
  <si>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</si>
  <si>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</si>
  <si>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</si>
  <si>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</si>
  <si>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</si>
  <si>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</si>
  <si>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</si>
  <si>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</si>
  <si>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</si>
  <si>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</si>
  <si>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</si>
  <si>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</si>
  <si>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Samostatná faktura</t>
  </si>
  <si>
    <t xml:space="preserve">Příloha č. 2 Kupní smlouvy - technická specifikace
Výpočetní technika (III.) 166 - 2021 </t>
  </si>
  <si>
    <t>Notebook lehký 15,6" včetně brašny</t>
  </si>
  <si>
    <t>Notebook  15,6"</t>
  </si>
  <si>
    <t>Klávesnice</t>
  </si>
  <si>
    <t>Myš</t>
  </si>
  <si>
    <t>Monitor 24"</t>
  </si>
  <si>
    <t>Pokud financováno z projektových prostředků, pak ŘEŠITEL uvede: NÁZEV A ČÍSLO DOTAČNÍHO PROJEKTU</t>
  </si>
  <si>
    <r>
      <t xml:space="preserve">Ilona Mikulášková
</t>
    </r>
    <r>
      <rPr>
        <i/>
        <sz val="11"/>
        <color theme="1"/>
        <rFont val="Calibri"/>
        <family val="2"/>
        <scheme val="minor"/>
      </rPr>
      <t>(pro Ing. Nocarovou)</t>
    </r>
    <r>
      <rPr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
Tel.: 602 470 180</t>
    </r>
    <r>
      <rPr>
        <sz val="11"/>
        <color theme="1"/>
        <rFont val="Calibri"/>
        <family val="2"/>
        <scheme val="minor"/>
      </rPr>
      <t>,
37763 1501</t>
    </r>
  </si>
  <si>
    <r>
      <t xml:space="preserve">Ilona Mikulášková
</t>
    </r>
    <r>
      <rPr>
        <i/>
        <sz val="11"/>
        <color theme="1"/>
        <rFont val="Calibri"/>
        <family val="2"/>
        <scheme val="minor"/>
      </rPr>
      <t>(pro p.  Milera)</t>
    </r>
    <r>
      <rPr>
        <sz val="11"/>
        <color theme="1"/>
        <rFont val="Calibri"/>
        <family val="2"/>
        <scheme val="minor"/>
      </rPr>
      <t>, 
Tel.: 602 470 180,
37763 1501</t>
    </r>
  </si>
  <si>
    <t>Kollárova 19, 
301 00 Plzeň,
Provoz a služby - Správa,
místnost KO 325</t>
  </si>
  <si>
    <r>
      <t xml:space="preserve">Provedení notebooku klasické.
Výkon procesoru v Passmark CPU vice než 10 300 bodů (platné ke dni 13.7.2021), minimálně 4 jádra.
Operační paměť minimálně 16 GB.
SATA SSD disk o kapacitě minimálně 500 GB.
Integrovaná wifi karta.
Display min. Full HD 15,6" s rozlišením 1920x1080, provedení matné nebo antireflexní.
Webkamera a mikrofon.
Síťová karta 1 Gb/s Ethernet s podporou PXE.
Konektor RJ-45 integrovaný přímo na těle NTB.
Minimálně 3x USB port (alespoň 1x USB 3.0), 1x Type-C USB.
Operační systém Windows 64-bit (Windows 10 nebo vyšší) - OS Windows požadujeme z důvodu kompatibility s interními aplikacemi ZČU (Stag, Magion,...).
Existence ovladačů použitého HW ve Windows 10 a vyšší verze Windows.
Kovový nebo kompozitní vnitřní rám.
CZ Klávesnice s podsvícením nebo alternativním způsobem zlepšení viditelnosti ve tmě, </t>
    </r>
    <r>
      <rPr>
        <b/>
        <sz val="11"/>
        <rFont val="Calibri"/>
        <family val="2"/>
        <scheme val="minor"/>
      </rPr>
      <t>numerická klávesnice</t>
    </r>
    <r>
      <rPr>
        <sz val="11"/>
        <rFont val="Calibri"/>
        <family val="2"/>
        <scheme val="minor"/>
      </rPr>
      <t xml:space="preserve">.
Klávesnice s numerickou klávesnicí musí být odolná proti polití.
Notebook musí obsahovat digitální grafický výstup.
</t>
    </r>
    <r>
      <rPr>
        <b/>
        <sz val="11"/>
        <rFont val="Calibri"/>
        <family val="2"/>
        <scheme val="minor"/>
      </rPr>
      <t>Hmotnost max. 1,7 kg</t>
    </r>
    <r>
      <rPr>
        <sz val="11"/>
        <rFont val="Calibri"/>
        <family val="2"/>
        <scheme val="minor"/>
      </rPr>
      <t xml:space="preserve">.
Záruka na zboží min. 36 měsíců, servis NBD on site.
</t>
    </r>
    <r>
      <rPr>
        <b/>
        <sz val="11"/>
        <rFont val="Calibri"/>
        <family val="2"/>
        <scheme val="minor"/>
      </rPr>
      <t>Brašna</t>
    </r>
    <r>
      <rPr>
        <sz val="11"/>
        <rFont val="Calibri"/>
        <family val="2"/>
        <scheme val="minor"/>
      </rPr>
      <t xml:space="preserve">: vnitřek polstrovaný, možnost nosit v ruce i přes rameno.  </t>
    </r>
  </si>
  <si>
    <t>Záruka na zboží min. 36 měsíců, servis NBD on site.</t>
  </si>
  <si>
    <t>Dokovací stanice k notebooku lehkému 
(k pol.č. 1)</t>
  </si>
  <si>
    <r>
      <t>Provedení notebooku klasické.
Výkon procesoru v Passmark CPU vice než 6 850 bodů (platné ke dni 19.1.2021), minimálně 4 jádra.
Operační paměť minimálně 16 GB.
SATA SSD disk o kapacitě minimálně 500 GB.
Integrovaná wifi karta.
Display min Full HD 15,6" s rozlišením 1920x1080, provedení matné.
Webkamera a mikrofon.
Síťová karta 1 Gb/s Ethernet s podporou PXE.
Konktor RJ-45 integerovaný přímo na těle NTB.
Mminimálně 3x USB port (alespoň 2x USB 3.0), 1x Type-C USB.
Operační systém Windows 64-bit (Windows 10 nebo vyšší) - OS Windows požadujeme z důvodu kompatibility s interními aplikacemi ZČU (Stag, Magion,...).
Existence ovladačů použitého HW ve Windows 10 a vyšší verze Windows.
Kovový nebo kompozitní vnitřní rám.
CZ Klávesnice s podsvícením nebo alternativním způsobem zlepšení viditelnosti ve tmě,</t>
    </r>
    <r>
      <rPr>
        <b/>
        <sz val="11"/>
        <rFont val="Calibri"/>
        <family val="2"/>
        <scheme val="minor"/>
      </rPr>
      <t xml:space="preserve"> numerická klávesnice</t>
    </r>
    <r>
      <rPr>
        <sz val="11"/>
        <rFont val="Calibri"/>
        <family val="2"/>
        <scheme val="minor"/>
      </rPr>
      <t>.
Klávesnice s numerickou klávesnicí musí být odolná proti polití.
Notebook musí obsahovat digitální grafický výstup.
Podpora prostřednictvím internetu musí umožňovat stahování ovladačů a manuálu z internetu adresně pro konkrétní zadaný typ (sériové číslo) zařízení.
Záruka na zboží min. 36 měsíců, servis NBD on site.</t>
    </r>
  </si>
  <si>
    <t>Dokovací stanice k notebooku 15,6"
(k pol.č. 3)</t>
  </si>
  <si>
    <r>
      <rPr>
        <b/>
        <sz val="11"/>
        <rFont val="Calibri"/>
        <family val="2"/>
        <scheme val="minor"/>
      </rPr>
      <t xml:space="preserve">Kompatibilní s položkou č. 3 (notebook 15,6"). </t>
    </r>
    <r>
      <rPr>
        <sz val="11"/>
        <rFont val="Calibri"/>
        <family val="2"/>
        <scheme val="minor"/>
      </rPr>
      <t xml:space="preserve">
Připojení přes  USB-C.
Napájení a připojení notebooku přes USB-C.
Min. 1x GbE s průchodem MAC adresy.
Min. 5x USB.
Min. 1x HDMI.
Min. 1x Display Port.</t>
    </r>
  </si>
  <si>
    <t>Brašna na notebook 15,6"
(k pol.č. 3)</t>
  </si>
  <si>
    <r>
      <rPr>
        <b/>
        <sz val="11"/>
        <rFont val="Calibri"/>
        <family val="2"/>
        <scheme val="minor"/>
      </rPr>
      <t xml:space="preserve">Kompatibilní s položkou č. 3 (notebook 15,6"). </t>
    </r>
    <r>
      <rPr>
        <sz val="11"/>
        <rFont val="Calibri"/>
        <family val="2"/>
        <scheme val="minor"/>
      </rPr>
      <t xml:space="preserve">
Oddělené prostory na notebook a na příslušenství.
Popruh přes rameno.</t>
    </r>
  </si>
  <si>
    <t>CZ klávesnice, membránová.
Vysokoprofilové klávesy.
Barva neutrální.</t>
  </si>
  <si>
    <t>3 tlačítková, kancelářská, symetrická.
Laserová.
Min. 1600 DPI.</t>
  </si>
  <si>
    <t>Velikost úhlopříčky 24", rozlišení WUXGA (1920x1200).
Rozhraní DVI nebo displayport.
USB hub.
Jas min. 300 cd/m2.
Typ panelu IPS. 
Displayport kabel musí byt součástí dodávky.
Min. 3 roky záruka.</t>
  </si>
  <si>
    <t>Záruka na zboží min. 36 měsíců.</t>
  </si>
  <si>
    <r>
      <t xml:space="preserve">Připojení přes Thunderbolt 3 či USB-C port.
Včetně napájení notebooku.
Min. 1x HDMI, 2x DisplayPort, 2× USB 3.0, 2× USB 2.0 a 1× USB-C port, RJ-45, audio/mikrofon jack.
</t>
    </r>
    <r>
      <rPr>
        <sz val="11"/>
        <color rgb="FFFF0000"/>
        <rFont val="Calibri"/>
        <family val="2"/>
        <scheme val="minor"/>
      </rPr>
      <t>S průchodem MAC adresy.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Kompatibilní s položkou č. 1 (notebook lehký 15,6").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</si>
</sst>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ck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4" fontId="0" fillId="5" borderId="8" xfId="0" applyNumberFormat="1" applyFill="1" applyBorder="1" applyAlignment="1">
      <alignment horizontal="right" vertical="center" indent="1"/>
    </xf>
    <xf numFmtId="0" fontId="5" fillId="6" borderId="7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164" fontId="0" fillId="5" borderId="11" xfId="0" applyNumberFormat="1" applyFill="1" applyBorder="1" applyAlignment="1">
      <alignment horizontal="right" vertical="center" indent="1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left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 applyProtection="1">
      <alignment horizontal="left" vertical="center" wrapText="1" indent="1"/>
      <protection locked="0"/>
    </xf>
    <xf numFmtId="164" fontId="7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2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23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975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22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7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20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45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1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44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6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42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6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91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16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66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90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40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65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89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64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89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13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88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37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87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11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36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6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8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35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60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34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59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84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09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47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85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0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0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61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61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80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99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18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94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94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1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3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52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71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90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0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00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241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73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232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975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22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965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213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70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956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20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451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69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94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19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18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43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680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92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17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67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91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166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41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15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65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14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64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89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13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38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12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37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62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871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36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61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86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35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60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59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110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84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09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28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47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662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85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04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42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61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80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99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186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56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94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1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13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71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71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90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09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0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0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23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425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61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80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9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18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37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73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23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97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22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96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21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7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95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45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69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1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18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68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6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91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16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65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64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89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37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6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87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36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6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8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35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60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59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84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09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28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47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66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85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0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4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61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80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99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18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56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94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1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1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71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71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90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0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0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0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2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42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6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9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18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3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73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23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97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22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96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21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7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95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45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69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1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18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68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6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91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16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65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64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89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37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6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73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23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22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21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7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95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1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44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68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18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68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42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6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16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90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65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64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73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23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97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22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96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21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7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95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45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69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1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18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68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6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91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16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65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64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89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37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6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87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36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6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8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35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60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59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84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09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28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47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66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85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0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4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61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80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99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18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56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94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1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1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71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71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90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0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0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0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2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42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6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9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18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3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25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9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73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97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22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96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7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95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45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69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93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18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68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42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6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91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16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90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40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89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64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89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88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37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6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11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36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6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8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35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85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34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59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84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09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28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47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66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85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23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4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61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80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99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37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75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94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94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52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52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71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90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0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85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85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0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2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42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6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9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18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736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23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97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22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96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21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7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95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45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69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94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1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18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68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175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6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91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16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15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65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64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89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38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37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6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87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36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6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8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35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60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595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84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09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28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47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66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85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0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4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61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80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99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18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56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94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1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1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71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71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90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0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0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0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2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42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6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9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187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3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241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736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23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97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22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442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9525</xdr:rowOff>
    </xdr:from>
    <xdr:to>
      <xdr:col>22</xdr:col>
      <xdr:colOff>95250</xdr:colOff>
      <xdr:row>73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689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18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68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928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40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40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89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14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642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89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38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88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12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37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87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119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36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61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109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35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85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10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34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59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110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84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09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28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04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23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42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615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80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18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37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56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75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32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71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09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4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66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85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0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234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61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80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99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18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56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75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94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013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033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052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090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128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147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166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185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04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235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42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61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99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318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337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356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375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414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452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471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471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28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28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47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66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85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661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661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680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6997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95250</xdr:colOff>
      <xdr:row>186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718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7378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95250</xdr:colOff>
      <xdr:row>188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756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95250</xdr:colOff>
      <xdr:row>189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775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95250</xdr:colOff>
      <xdr:row>190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795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20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4515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69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69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9468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180975</xdr:rowOff>
    </xdr:from>
    <xdr:to>
      <xdr:col>22</xdr:col>
      <xdr:colOff>95250</xdr:colOff>
      <xdr:row>82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347275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17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17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67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91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166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41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661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909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15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25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99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241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23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47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975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22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241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73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23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97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22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442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9525</xdr:rowOff>
    </xdr:from>
    <xdr:to>
      <xdr:col>22</xdr:col>
      <xdr:colOff>190500</xdr:colOff>
      <xdr:row>73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68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185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68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40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40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89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64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89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88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37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87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11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36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6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35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85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34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59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84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09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28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0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23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4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61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80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18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37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56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75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32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71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0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4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6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85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0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2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6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9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18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5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7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9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01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03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052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09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128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14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16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18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0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2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4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6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9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31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337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35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37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414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45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47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47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2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2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4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6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8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66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66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68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69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71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73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75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775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79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203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451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699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699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946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180975</xdr:rowOff>
    </xdr:from>
    <xdr:to>
      <xdr:col>22</xdr:col>
      <xdr:colOff>190500</xdr:colOff>
      <xdr:row>82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3472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6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91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1663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82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6616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90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241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73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23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97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22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2509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993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241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984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23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479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97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22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241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73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23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97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22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44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9525</xdr:rowOff>
    </xdr:from>
    <xdr:to>
      <xdr:col>22</xdr:col>
      <xdr:colOff>190500</xdr:colOff>
      <xdr:row>73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68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185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68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40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40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89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64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89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88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37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87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11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36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6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35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85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34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59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84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09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28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0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23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4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61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80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18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37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56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75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32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71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0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4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6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85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0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2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6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9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451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699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699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946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180975</xdr:rowOff>
    </xdr:from>
    <xdr:to>
      <xdr:col>22</xdr:col>
      <xdr:colOff>190500</xdr:colOff>
      <xdr:row>82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3472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6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91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1663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82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6616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90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2509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993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241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984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23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479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97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22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993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984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23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479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97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22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96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70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956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451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699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44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71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93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185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68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6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1663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82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6616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40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65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89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64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88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37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6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87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36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6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8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35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85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34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09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28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47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66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0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4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80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99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18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56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1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32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71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0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4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85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241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73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23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97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22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442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9525</xdr:rowOff>
    </xdr:from>
    <xdr:to>
      <xdr:col>22</xdr:col>
      <xdr:colOff>190500</xdr:colOff>
      <xdr:row>73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68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185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68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451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699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699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946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180975</xdr:rowOff>
    </xdr:from>
    <xdr:to>
      <xdr:col>22</xdr:col>
      <xdr:colOff>190500</xdr:colOff>
      <xdr:row>82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3472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6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91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1663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82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6616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90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2509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993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241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984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23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479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97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22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993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241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73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984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23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479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97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956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451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699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946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194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442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689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71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937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185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6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91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1663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82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6616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2509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241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73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23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97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22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442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9525</xdr:rowOff>
    </xdr:from>
    <xdr:to>
      <xdr:col>22</xdr:col>
      <xdr:colOff>190500</xdr:colOff>
      <xdr:row>73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68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72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185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68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40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40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89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64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89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88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37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87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11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36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6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35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85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34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59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84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09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28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0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23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4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61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80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18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37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56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75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32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71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0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4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6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85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0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2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6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9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18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5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7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9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01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03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052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09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128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14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16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18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0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2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4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6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9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31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337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35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37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414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45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47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47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2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2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4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6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8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66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66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68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69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71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73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75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775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79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451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699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699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946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180975</xdr:rowOff>
    </xdr:from>
    <xdr:to>
      <xdr:col>22</xdr:col>
      <xdr:colOff>190500</xdr:colOff>
      <xdr:row>82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3472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6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91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1663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82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6616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90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2509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993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241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984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23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479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97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22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241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73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23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97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22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575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46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2509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993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241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984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23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54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4797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97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22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96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9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24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47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47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975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22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21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1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9525</xdr:rowOff>
    </xdr:from>
    <xdr:to>
      <xdr:col>22</xdr:col>
      <xdr:colOff>190500</xdr:colOff>
      <xdr:row>72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44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93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68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65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89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39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64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13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88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6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87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11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36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86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10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60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85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1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34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595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84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091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85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0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23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4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61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99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18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37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56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13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52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90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09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4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6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85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0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425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6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80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9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37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5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7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94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01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03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071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109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1282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14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16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18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044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2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4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80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9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3187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337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356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394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433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45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45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0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09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283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4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66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64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642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66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6807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69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71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73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75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7759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21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21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21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21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21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21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21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21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21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21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21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21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213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956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451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451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69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180975</xdr:rowOff>
    </xdr:from>
    <xdr:to>
      <xdr:col>22</xdr:col>
      <xdr:colOff>190500</xdr:colOff>
      <xdr:row>79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0996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42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67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91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16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661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90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498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46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6746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50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2415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489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51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77368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52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232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58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7274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8975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222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47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244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9525</xdr:rowOff>
    </xdr:from>
    <xdr:to>
      <xdr:col>22</xdr:col>
      <xdr:colOff>190500</xdr:colOff>
      <xdr:row>73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68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18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68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392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40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40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89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64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789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38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888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1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37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987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11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36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061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35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185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34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59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284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09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328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04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23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42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61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480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186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37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56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575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3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6710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0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28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4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66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785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0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23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61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80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899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18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56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75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49949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013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033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052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090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128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147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166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185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04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235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425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61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299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318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337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35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375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414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45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47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471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2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28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47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66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585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66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661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68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699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718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737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756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775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5795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0460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20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451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69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69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19468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180975</xdr:rowOff>
    </xdr:from>
    <xdr:to>
      <xdr:col>22</xdr:col>
      <xdr:colOff>190500</xdr:colOff>
      <xdr:row>82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3472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17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6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491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1663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82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6616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590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99510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4"/>
  <sheetViews>
    <sheetView tabSelected="1" zoomScale="48" zoomScaleNormal="48" workbookViewId="0" topLeftCell="A1">
      <selection activeCell="R7" sqref="R7:R14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3.8515625" style="1" customWidth="1"/>
    <col min="4" max="4" width="12.28125" style="2" customWidth="1"/>
    <col min="5" max="5" width="10.57421875" style="3" customWidth="1"/>
    <col min="6" max="6" width="129.28125" style="1" customWidth="1"/>
    <col min="7" max="7" width="29.7109375" style="4" bestFit="1" customWidth="1"/>
    <col min="8" max="8" width="27.57421875" style="4" customWidth="1"/>
    <col min="9" max="9" width="21.7109375" style="4" customWidth="1"/>
    <col min="10" max="10" width="16.28125" style="1" customWidth="1"/>
    <col min="11" max="11" width="37.7109375" style="5" hidden="1" customWidth="1"/>
    <col min="12" max="12" width="33.140625" style="5" customWidth="1"/>
    <col min="13" max="13" width="26.8515625" style="5" customWidth="1"/>
    <col min="14" max="14" width="39.00390625" style="4" customWidth="1"/>
    <col min="15" max="15" width="27.140625" style="4" customWidth="1"/>
    <col min="16" max="16" width="19.851562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57421875" style="5" customWidth="1"/>
    <col min="21" max="21" width="18.140625" style="56" hidden="1" customWidth="1"/>
    <col min="22" max="22" width="44.140625" style="6" customWidth="1"/>
    <col min="23" max="16384" width="9.140625" style="5" customWidth="1"/>
  </cols>
  <sheetData>
    <row r="1" spans="2:22" ht="40.9" customHeight="1">
      <c r="B1" s="103" t="s">
        <v>33</v>
      </c>
      <c r="C1" s="104"/>
      <c r="D1" s="104"/>
      <c r="E1" s="33"/>
      <c r="R1" s="29"/>
      <c r="S1" s="29"/>
      <c r="T1" s="29"/>
      <c r="V1" s="29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0"/>
      <c r="S2" s="30"/>
      <c r="T2" s="29"/>
      <c r="U2" s="57"/>
      <c r="V2" s="8"/>
    </row>
    <row r="3" spans="2:19" ht="19.9" customHeight="1">
      <c r="B3" s="13"/>
      <c r="C3" s="12" t="s">
        <v>0</v>
      </c>
      <c r="D3" s="87"/>
      <c r="E3" s="87"/>
      <c r="F3" s="87"/>
      <c r="G3" s="32"/>
      <c r="H3" s="32"/>
      <c r="I3" s="32"/>
      <c r="J3" s="32"/>
      <c r="K3" s="32"/>
      <c r="L3" s="32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87"/>
      <c r="E4" s="87"/>
      <c r="F4" s="87"/>
      <c r="G4" s="87"/>
      <c r="H4" s="87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105" t="s">
        <v>2</v>
      </c>
      <c r="H5" s="106"/>
      <c r="I5" s="1"/>
      <c r="J5" s="5"/>
      <c r="N5" s="1"/>
      <c r="O5" s="19"/>
      <c r="P5" s="19"/>
      <c r="R5" s="18" t="s">
        <v>2</v>
      </c>
      <c r="V5" s="35"/>
    </row>
    <row r="6" spans="2:22" ht="70.9" customHeight="1" thickBot="1" thickTop="1">
      <c r="B6" s="36" t="s">
        <v>3</v>
      </c>
      <c r="C6" s="37" t="s">
        <v>14</v>
      </c>
      <c r="D6" s="37" t="s">
        <v>4</v>
      </c>
      <c r="E6" s="37" t="s">
        <v>15</v>
      </c>
      <c r="F6" s="37" t="s">
        <v>16</v>
      </c>
      <c r="G6" s="42" t="s">
        <v>25</v>
      </c>
      <c r="H6" s="43" t="s">
        <v>30</v>
      </c>
      <c r="I6" s="38" t="s">
        <v>17</v>
      </c>
      <c r="J6" s="37" t="s">
        <v>18</v>
      </c>
      <c r="K6" s="37" t="s">
        <v>39</v>
      </c>
      <c r="L6" s="39" t="s">
        <v>19</v>
      </c>
      <c r="M6" s="40" t="s">
        <v>20</v>
      </c>
      <c r="N6" s="39" t="s">
        <v>21</v>
      </c>
      <c r="O6" s="39" t="s">
        <v>26</v>
      </c>
      <c r="P6" s="39" t="s">
        <v>22</v>
      </c>
      <c r="Q6" s="37" t="s">
        <v>5</v>
      </c>
      <c r="R6" s="41" t="s">
        <v>6</v>
      </c>
      <c r="S6" s="88" t="s">
        <v>7</v>
      </c>
      <c r="T6" s="88" t="s">
        <v>8</v>
      </c>
      <c r="U6" s="39" t="s">
        <v>23</v>
      </c>
      <c r="V6" s="39" t="s">
        <v>24</v>
      </c>
    </row>
    <row r="7" spans="1:22" ht="324.75" customHeight="1" thickTop="1">
      <c r="A7" s="20"/>
      <c r="B7" s="73">
        <v>1</v>
      </c>
      <c r="C7" s="74" t="s">
        <v>34</v>
      </c>
      <c r="D7" s="75">
        <v>1</v>
      </c>
      <c r="E7" s="76" t="s">
        <v>29</v>
      </c>
      <c r="F7" s="77" t="s">
        <v>43</v>
      </c>
      <c r="G7" s="122"/>
      <c r="H7" s="122"/>
      <c r="I7" s="110" t="s">
        <v>32</v>
      </c>
      <c r="J7" s="110" t="s">
        <v>27</v>
      </c>
      <c r="K7" s="113"/>
      <c r="L7" s="84" t="s">
        <v>44</v>
      </c>
      <c r="M7" s="92" t="s">
        <v>40</v>
      </c>
      <c r="N7" s="92" t="s">
        <v>42</v>
      </c>
      <c r="O7" s="107">
        <v>60</v>
      </c>
      <c r="P7" s="78">
        <f>D7*Q7</f>
        <v>29800</v>
      </c>
      <c r="Q7" s="79">
        <v>29800</v>
      </c>
      <c r="R7" s="123"/>
      <c r="S7" s="80">
        <f>D7*R7</f>
        <v>0</v>
      </c>
      <c r="T7" s="81" t="str">
        <f aca="true" t="shared" si="0" ref="T7:T10">IF(ISNUMBER(R7),IF(R7&gt;Q7,"NEVYHOVUJE","VYHOVUJE")," ")</f>
        <v xml:space="preserve"> </v>
      </c>
      <c r="U7" s="89"/>
      <c r="V7" s="76" t="s">
        <v>11</v>
      </c>
    </row>
    <row r="8" spans="1:22" ht="99" customHeight="1" thickBot="1">
      <c r="A8" s="20"/>
      <c r="B8" s="45">
        <v>2</v>
      </c>
      <c r="C8" s="46" t="s">
        <v>45</v>
      </c>
      <c r="D8" s="47">
        <v>1</v>
      </c>
      <c r="E8" s="48" t="s">
        <v>29</v>
      </c>
      <c r="F8" s="64" t="s">
        <v>55</v>
      </c>
      <c r="G8" s="127"/>
      <c r="H8" s="82" t="s">
        <v>27</v>
      </c>
      <c r="I8" s="111"/>
      <c r="J8" s="111"/>
      <c r="K8" s="114"/>
      <c r="L8" s="83"/>
      <c r="M8" s="116"/>
      <c r="N8" s="93"/>
      <c r="O8" s="108"/>
      <c r="P8" s="49">
        <f>D8*Q8</f>
        <v>1800</v>
      </c>
      <c r="Q8" s="50">
        <v>1800</v>
      </c>
      <c r="R8" s="124"/>
      <c r="S8" s="51">
        <f>D8*R8</f>
        <v>0</v>
      </c>
      <c r="T8" s="52" t="str">
        <f t="shared" si="0"/>
        <v xml:space="preserve"> </v>
      </c>
      <c r="U8" s="90"/>
      <c r="V8" s="48" t="s">
        <v>12</v>
      </c>
    </row>
    <row r="9" spans="1:22" ht="342" customHeight="1" thickTop="1">
      <c r="A9" s="20"/>
      <c r="B9" s="45">
        <v>3</v>
      </c>
      <c r="C9" s="46" t="s">
        <v>35</v>
      </c>
      <c r="D9" s="47">
        <v>1</v>
      </c>
      <c r="E9" s="48" t="s">
        <v>29</v>
      </c>
      <c r="F9" s="64" t="s">
        <v>46</v>
      </c>
      <c r="G9" s="127"/>
      <c r="H9" s="122"/>
      <c r="I9" s="111"/>
      <c r="J9" s="111"/>
      <c r="K9" s="114"/>
      <c r="L9" s="85" t="s">
        <v>44</v>
      </c>
      <c r="M9" s="117" t="s">
        <v>41</v>
      </c>
      <c r="N9" s="93"/>
      <c r="O9" s="108"/>
      <c r="P9" s="49">
        <f>D9*Q9</f>
        <v>26000</v>
      </c>
      <c r="Q9" s="50">
        <v>26000</v>
      </c>
      <c r="R9" s="124"/>
      <c r="S9" s="51">
        <f>D9*R9</f>
        <v>0</v>
      </c>
      <c r="T9" s="52" t="str">
        <f t="shared" si="0"/>
        <v xml:space="preserve"> </v>
      </c>
      <c r="U9" s="90"/>
      <c r="V9" s="48" t="s">
        <v>11</v>
      </c>
    </row>
    <row r="10" spans="1:22" ht="125.25" customHeight="1">
      <c r="A10" s="20"/>
      <c r="B10" s="45">
        <v>4</v>
      </c>
      <c r="C10" s="46" t="s">
        <v>47</v>
      </c>
      <c r="D10" s="47">
        <v>1</v>
      </c>
      <c r="E10" s="48" t="s">
        <v>29</v>
      </c>
      <c r="F10" s="64" t="s">
        <v>48</v>
      </c>
      <c r="G10" s="127"/>
      <c r="H10" s="82" t="s">
        <v>27</v>
      </c>
      <c r="I10" s="111"/>
      <c r="J10" s="111"/>
      <c r="K10" s="114"/>
      <c r="L10" s="120"/>
      <c r="M10" s="118"/>
      <c r="N10" s="93"/>
      <c r="O10" s="108"/>
      <c r="P10" s="49">
        <f>D10*Q10</f>
        <v>4500</v>
      </c>
      <c r="Q10" s="50">
        <v>4500</v>
      </c>
      <c r="R10" s="124"/>
      <c r="S10" s="51">
        <f>D10*R10</f>
        <v>0</v>
      </c>
      <c r="T10" s="52" t="str">
        <f t="shared" si="0"/>
        <v xml:space="preserve"> </v>
      </c>
      <c r="U10" s="90"/>
      <c r="V10" s="48" t="s">
        <v>12</v>
      </c>
    </row>
    <row r="11" spans="1:22" ht="66.75" customHeight="1">
      <c r="A11" s="20"/>
      <c r="B11" s="45">
        <v>5</v>
      </c>
      <c r="C11" s="46" t="s">
        <v>49</v>
      </c>
      <c r="D11" s="47">
        <v>1</v>
      </c>
      <c r="E11" s="48" t="s">
        <v>29</v>
      </c>
      <c r="F11" s="64" t="s">
        <v>50</v>
      </c>
      <c r="G11" s="127"/>
      <c r="H11" s="82" t="s">
        <v>27</v>
      </c>
      <c r="I11" s="111"/>
      <c r="J11" s="111"/>
      <c r="K11" s="114"/>
      <c r="L11" s="121"/>
      <c r="M11" s="118"/>
      <c r="N11" s="93"/>
      <c r="O11" s="108"/>
      <c r="P11" s="49">
        <f>D11*Q11</f>
        <v>1000</v>
      </c>
      <c r="Q11" s="50">
        <v>1000</v>
      </c>
      <c r="R11" s="124"/>
      <c r="S11" s="51">
        <f>D11*R11</f>
        <v>0</v>
      </c>
      <c r="T11" s="52" t="str">
        <f aca="true" t="shared" si="1" ref="T11">IF(ISNUMBER(R11),IF(R11&gt;Q11,"NEVYHOVUJE","VYHOVUJE")," ")</f>
        <v xml:space="preserve"> </v>
      </c>
      <c r="U11" s="90"/>
      <c r="V11" s="48" t="s">
        <v>12</v>
      </c>
    </row>
    <row r="12" spans="1:22" ht="63" customHeight="1">
      <c r="A12" s="20"/>
      <c r="B12" s="66">
        <v>6</v>
      </c>
      <c r="C12" s="67" t="s">
        <v>36</v>
      </c>
      <c r="D12" s="68">
        <v>1</v>
      </c>
      <c r="E12" s="69" t="s">
        <v>29</v>
      </c>
      <c r="F12" s="70" t="s">
        <v>51</v>
      </c>
      <c r="G12" s="128"/>
      <c r="H12" s="71" t="s">
        <v>27</v>
      </c>
      <c r="I12" s="111"/>
      <c r="J12" s="111"/>
      <c r="K12" s="114"/>
      <c r="L12" s="121"/>
      <c r="M12" s="118"/>
      <c r="N12" s="93"/>
      <c r="O12" s="108"/>
      <c r="P12" s="49">
        <f>D12*Q12</f>
        <v>300</v>
      </c>
      <c r="Q12" s="72">
        <v>300</v>
      </c>
      <c r="R12" s="125"/>
      <c r="S12" s="51">
        <f>D12*R12</f>
        <v>0</v>
      </c>
      <c r="T12" s="52" t="str">
        <f aca="true" t="shared" si="2" ref="T12:T14">IF(ISNUMBER(R12),IF(R12&gt;Q12,"NEVYHOVUJE","VYHOVUJE")," ")</f>
        <v xml:space="preserve"> </v>
      </c>
      <c r="U12" s="90"/>
      <c r="V12" s="69" t="s">
        <v>12</v>
      </c>
    </row>
    <row r="13" spans="1:22" ht="63" customHeight="1" thickBot="1">
      <c r="A13" s="20"/>
      <c r="B13" s="66">
        <v>7</v>
      </c>
      <c r="C13" s="67" t="s">
        <v>37</v>
      </c>
      <c r="D13" s="68">
        <v>1</v>
      </c>
      <c r="E13" s="69" t="s">
        <v>29</v>
      </c>
      <c r="F13" s="70" t="s">
        <v>52</v>
      </c>
      <c r="G13" s="128"/>
      <c r="H13" s="71" t="s">
        <v>27</v>
      </c>
      <c r="I13" s="111"/>
      <c r="J13" s="111"/>
      <c r="K13" s="114"/>
      <c r="L13" s="121"/>
      <c r="M13" s="118"/>
      <c r="N13" s="93"/>
      <c r="O13" s="108"/>
      <c r="P13" s="49">
        <f>D13*Q13</f>
        <v>300</v>
      </c>
      <c r="Q13" s="72">
        <v>300</v>
      </c>
      <c r="R13" s="125"/>
      <c r="S13" s="51">
        <f>D13*R13</f>
        <v>0</v>
      </c>
      <c r="T13" s="52" t="str">
        <f t="shared" si="2"/>
        <v xml:space="preserve"> </v>
      </c>
      <c r="U13" s="90"/>
      <c r="V13" s="69" t="s">
        <v>12</v>
      </c>
    </row>
    <row r="14" spans="1:22" ht="146.25" customHeight="1" thickBot="1" thickTop="1">
      <c r="A14" s="20"/>
      <c r="B14" s="59">
        <v>8</v>
      </c>
      <c r="C14" s="60" t="s">
        <v>38</v>
      </c>
      <c r="D14" s="61">
        <v>1</v>
      </c>
      <c r="E14" s="62" t="s">
        <v>29</v>
      </c>
      <c r="F14" s="65" t="s">
        <v>53</v>
      </c>
      <c r="G14" s="129"/>
      <c r="H14" s="122"/>
      <c r="I14" s="112"/>
      <c r="J14" s="112"/>
      <c r="K14" s="115"/>
      <c r="L14" s="86" t="s">
        <v>54</v>
      </c>
      <c r="M14" s="119"/>
      <c r="N14" s="94"/>
      <c r="O14" s="109"/>
      <c r="P14" s="53">
        <f>D14*Q14</f>
        <v>6500</v>
      </c>
      <c r="Q14" s="63">
        <v>6500</v>
      </c>
      <c r="R14" s="126"/>
      <c r="S14" s="54">
        <f>D14*R14</f>
        <v>0</v>
      </c>
      <c r="T14" s="55" t="str">
        <f t="shared" si="2"/>
        <v xml:space="preserve"> </v>
      </c>
      <c r="U14" s="91"/>
      <c r="V14" s="62" t="s">
        <v>13</v>
      </c>
    </row>
    <row r="15" spans="3:16" ht="17.45" customHeight="1" thickBot="1" thickTop="1">
      <c r="C15" s="5"/>
      <c r="D15" s="5"/>
      <c r="E15" s="5"/>
      <c r="F15" s="5"/>
      <c r="G15" s="31"/>
      <c r="H15" s="31"/>
      <c r="I15" s="5"/>
      <c r="J15" s="5"/>
      <c r="N15" s="5"/>
      <c r="O15" s="5"/>
      <c r="P15" s="5"/>
    </row>
    <row r="16" spans="2:22" ht="82.9" customHeight="1" thickBot="1" thickTop="1">
      <c r="B16" s="99" t="s">
        <v>28</v>
      </c>
      <c r="C16" s="99"/>
      <c r="D16" s="99"/>
      <c r="E16" s="99"/>
      <c r="F16" s="99"/>
      <c r="G16" s="99"/>
      <c r="H16" s="99"/>
      <c r="I16" s="99"/>
      <c r="J16" s="21"/>
      <c r="K16" s="21"/>
      <c r="L16" s="7"/>
      <c r="M16" s="7"/>
      <c r="N16" s="7"/>
      <c r="O16" s="22"/>
      <c r="P16" s="22"/>
      <c r="Q16" s="23" t="s">
        <v>9</v>
      </c>
      <c r="R16" s="100" t="s">
        <v>10</v>
      </c>
      <c r="S16" s="101"/>
      <c r="T16" s="102"/>
      <c r="U16" s="58"/>
      <c r="V16" s="24"/>
    </row>
    <row r="17" spans="2:20" ht="43.15" customHeight="1" thickBot="1" thickTop="1">
      <c r="B17" s="95" t="s">
        <v>31</v>
      </c>
      <c r="C17" s="95"/>
      <c r="D17" s="95"/>
      <c r="E17" s="95"/>
      <c r="F17" s="95"/>
      <c r="G17" s="95"/>
      <c r="I17" s="25"/>
      <c r="L17" s="9"/>
      <c r="M17" s="9"/>
      <c r="N17" s="9"/>
      <c r="O17" s="26"/>
      <c r="P17" s="26"/>
      <c r="Q17" s="27">
        <f>SUM(P7:P14)</f>
        <v>70200</v>
      </c>
      <c r="R17" s="96">
        <f>SUM(S7:S14)</f>
        <v>0</v>
      </c>
      <c r="S17" s="97"/>
      <c r="T17" s="98"/>
    </row>
    <row r="18" spans="8:19" ht="15.75" thickTop="1">
      <c r="H18" s="87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2:19" ht="15">
      <c r="B19" s="44"/>
      <c r="C19" s="44"/>
      <c r="D19" s="44"/>
      <c r="E19" s="44"/>
      <c r="F19" s="44"/>
      <c r="G19" s="87"/>
      <c r="H19" s="87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2:19" ht="15">
      <c r="B20" s="44"/>
      <c r="C20" s="44"/>
      <c r="D20" s="44"/>
      <c r="E20" s="44"/>
      <c r="F20" s="44"/>
      <c r="G20" s="87"/>
      <c r="H20" s="87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2:19" ht="15">
      <c r="B21" s="44"/>
      <c r="C21" s="44"/>
      <c r="D21" s="44"/>
      <c r="E21" s="44"/>
      <c r="F21" s="44"/>
      <c r="G21" s="87"/>
      <c r="H21" s="87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8"/>
      <c r="E22" s="21"/>
      <c r="F22" s="21"/>
      <c r="G22" s="87"/>
      <c r="H22" s="87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8:19" ht="19.9" customHeight="1">
      <c r="H23" s="34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8"/>
      <c r="E24" s="21"/>
      <c r="F24" s="21"/>
      <c r="G24" s="87"/>
      <c r="H24" s="87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8"/>
      <c r="E25" s="21"/>
      <c r="F25" s="21"/>
      <c r="G25" s="87"/>
      <c r="H25" s="87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8"/>
      <c r="E26" s="21"/>
      <c r="F26" s="21"/>
      <c r="G26" s="87"/>
      <c r="H26" s="87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8"/>
      <c r="E27" s="21"/>
      <c r="F27" s="21"/>
      <c r="G27" s="87"/>
      <c r="H27" s="87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8"/>
      <c r="E28" s="21"/>
      <c r="F28" s="21"/>
      <c r="G28" s="87"/>
      <c r="H28" s="87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8"/>
      <c r="E29" s="21"/>
      <c r="F29" s="21"/>
      <c r="G29" s="87"/>
      <c r="H29" s="87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8"/>
      <c r="E30" s="21"/>
      <c r="F30" s="21"/>
      <c r="G30" s="87"/>
      <c r="H30" s="87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8"/>
      <c r="E31" s="21"/>
      <c r="F31" s="21"/>
      <c r="G31" s="87"/>
      <c r="H31" s="87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8"/>
      <c r="E32" s="21"/>
      <c r="F32" s="21"/>
      <c r="G32" s="87"/>
      <c r="H32" s="87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8"/>
      <c r="E33" s="21"/>
      <c r="F33" s="21"/>
      <c r="G33" s="87"/>
      <c r="H33" s="87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8"/>
      <c r="E34" s="21"/>
      <c r="F34" s="21"/>
      <c r="G34" s="87"/>
      <c r="H34" s="87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8"/>
      <c r="E35" s="21"/>
      <c r="F35" s="21"/>
      <c r="G35" s="87"/>
      <c r="H35" s="87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8"/>
      <c r="E36" s="21"/>
      <c r="F36" s="21"/>
      <c r="G36" s="87"/>
      <c r="H36" s="87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8"/>
      <c r="E37" s="21"/>
      <c r="F37" s="21"/>
      <c r="G37" s="87"/>
      <c r="H37" s="87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8"/>
      <c r="E38" s="21"/>
      <c r="F38" s="21"/>
      <c r="G38" s="87"/>
      <c r="H38" s="87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8"/>
      <c r="E39" s="21"/>
      <c r="F39" s="21"/>
      <c r="G39" s="87"/>
      <c r="H39" s="87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8"/>
      <c r="E40" s="21"/>
      <c r="F40" s="21"/>
      <c r="G40" s="87"/>
      <c r="H40" s="87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8"/>
      <c r="E41" s="21"/>
      <c r="F41" s="21"/>
      <c r="G41" s="87"/>
      <c r="H41" s="87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8"/>
      <c r="E42" s="21"/>
      <c r="F42" s="21"/>
      <c r="G42" s="87"/>
      <c r="H42" s="87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8"/>
      <c r="E43" s="21"/>
      <c r="F43" s="21"/>
      <c r="G43" s="87"/>
      <c r="H43" s="87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8"/>
      <c r="E44" s="21"/>
      <c r="F44" s="21"/>
      <c r="G44" s="87"/>
      <c r="H44" s="87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8"/>
      <c r="E45" s="21"/>
      <c r="F45" s="21"/>
      <c r="G45" s="87"/>
      <c r="H45" s="87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8"/>
      <c r="E46" s="21"/>
      <c r="F46" s="21"/>
      <c r="G46" s="87"/>
      <c r="H46" s="87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8"/>
      <c r="E47" s="21"/>
      <c r="F47" s="21"/>
      <c r="G47" s="87"/>
      <c r="H47" s="87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8"/>
      <c r="E48" s="21"/>
      <c r="F48" s="21"/>
      <c r="G48" s="87"/>
      <c r="H48" s="87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8"/>
      <c r="E49" s="21"/>
      <c r="F49" s="21"/>
      <c r="G49" s="87"/>
      <c r="H49" s="87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8"/>
      <c r="E50" s="21"/>
      <c r="F50" s="21"/>
      <c r="G50" s="87"/>
      <c r="H50" s="87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8"/>
      <c r="E51" s="21"/>
      <c r="F51" s="21"/>
      <c r="G51" s="87"/>
      <c r="H51" s="87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8"/>
      <c r="E52" s="21"/>
      <c r="F52" s="21"/>
      <c r="G52" s="87"/>
      <c r="H52" s="87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8"/>
      <c r="E53" s="21"/>
      <c r="F53" s="21"/>
      <c r="G53" s="87"/>
      <c r="H53" s="87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8"/>
      <c r="E54" s="21"/>
      <c r="F54" s="21"/>
      <c r="G54" s="87"/>
      <c r="H54" s="87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8"/>
      <c r="E55" s="21"/>
      <c r="F55" s="21"/>
      <c r="G55" s="87"/>
      <c r="H55" s="87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8"/>
      <c r="E56" s="21"/>
      <c r="F56" s="21"/>
      <c r="G56" s="87"/>
      <c r="H56" s="87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8"/>
      <c r="E57" s="21"/>
      <c r="F57" s="21"/>
      <c r="G57" s="87"/>
      <c r="H57" s="87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8"/>
      <c r="E58" s="21"/>
      <c r="F58" s="21"/>
      <c r="G58" s="87"/>
      <c r="H58" s="87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8"/>
      <c r="E59" s="21"/>
      <c r="F59" s="21"/>
      <c r="G59" s="87"/>
      <c r="H59" s="87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8"/>
      <c r="E60" s="21"/>
      <c r="F60" s="21"/>
      <c r="G60" s="87"/>
      <c r="H60" s="87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8"/>
      <c r="E61" s="21"/>
      <c r="F61" s="21"/>
      <c r="G61" s="87"/>
      <c r="H61" s="87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8"/>
      <c r="E62" s="21"/>
      <c r="F62" s="21"/>
      <c r="G62" s="87"/>
      <c r="H62" s="87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8"/>
      <c r="E63" s="21"/>
      <c r="F63" s="21"/>
      <c r="G63" s="87"/>
      <c r="H63" s="87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8"/>
      <c r="E64" s="21"/>
      <c r="F64" s="21"/>
      <c r="G64" s="87"/>
      <c r="H64" s="87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8"/>
      <c r="E65" s="21"/>
      <c r="F65" s="21"/>
      <c r="G65" s="87"/>
      <c r="H65" s="87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8"/>
      <c r="E66" s="21"/>
      <c r="F66" s="21"/>
      <c r="G66" s="87"/>
      <c r="H66" s="87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8"/>
      <c r="E67" s="21"/>
      <c r="F67" s="21"/>
      <c r="G67" s="87"/>
      <c r="H67" s="87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8"/>
      <c r="E68" s="21"/>
      <c r="F68" s="21"/>
      <c r="G68" s="87"/>
      <c r="H68" s="87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8"/>
      <c r="E69" s="21"/>
      <c r="F69" s="21"/>
      <c r="G69" s="87"/>
      <c r="H69" s="87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8"/>
      <c r="E70" s="21"/>
      <c r="F70" s="21"/>
      <c r="G70" s="87"/>
      <c r="H70" s="87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8"/>
      <c r="E71" s="21"/>
      <c r="F71" s="21"/>
      <c r="G71" s="87"/>
      <c r="H71" s="87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8"/>
      <c r="E72" s="21"/>
      <c r="F72" s="21"/>
      <c r="G72" s="87"/>
      <c r="H72" s="87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8"/>
      <c r="E73" s="21"/>
      <c r="F73" s="21"/>
      <c r="G73" s="87"/>
      <c r="H73" s="87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8"/>
      <c r="E74" s="21"/>
      <c r="F74" s="21"/>
      <c r="G74" s="87"/>
      <c r="H74" s="87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8"/>
      <c r="E75" s="21"/>
      <c r="F75" s="21"/>
      <c r="G75" s="87"/>
      <c r="H75" s="87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8"/>
      <c r="E76" s="21"/>
      <c r="F76" s="21"/>
      <c r="G76" s="87"/>
      <c r="H76" s="87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8"/>
      <c r="E77" s="21"/>
      <c r="F77" s="21"/>
      <c r="G77" s="87"/>
      <c r="H77" s="87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8"/>
      <c r="E78" s="21"/>
      <c r="F78" s="21"/>
      <c r="G78" s="87"/>
      <c r="H78" s="87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8"/>
      <c r="E79" s="21"/>
      <c r="F79" s="21"/>
      <c r="G79" s="87"/>
      <c r="H79" s="87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8"/>
      <c r="E80" s="21"/>
      <c r="F80" s="21"/>
      <c r="G80" s="87"/>
      <c r="H80" s="87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8"/>
      <c r="E81" s="21"/>
      <c r="F81" s="21"/>
      <c r="G81" s="87"/>
      <c r="H81" s="87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8"/>
      <c r="E82" s="21"/>
      <c r="F82" s="21"/>
      <c r="G82" s="87"/>
      <c r="H82" s="87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8"/>
      <c r="E83" s="21"/>
      <c r="F83" s="21"/>
      <c r="G83" s="87"/>
      <c r="H83" s="87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8"/>
      <c r="E84" s="21"/>
      <c r="F84" s="21"/>
      <c r="G84" s="87"/>
      <c r="H84" s="87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8"/>
      <c r="E85" s="21"/>
      <c r="F85" s="21"/>
      <c r="G85" s="87"/>
      <c r="H85" s="87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8"/>
      <c r="E86" s="21"/>
      <c r="F86" s="21"/>
      <c r="G86" s="87"/>
      <c r="H86" s="87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8"/>
      <c r="E87" s="21"/>
      <c r="F87" s="21"/>
      <c r="G87" s="87"/>
      <c r="H87" s="87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8"/>
      <c r="E88" s="21"/>
      <c r="F88" s="21"/>
      <c r="G88" s="87"/>
      <c r="H88" s="87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8"/>
      <c r="E89" s="21"/>
      <c r="F89" s="21"/>
      <c r="G89" s="87"/>
      <c r="H89" s="87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8"/>
      <c r="E90" s="21"/>
      <c r="F90" s="21"/>
      <c r="G90" s="87"/>
      <c r="H90" s="87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8"/>
      <c r="E91" s="21"/>
      <c r="F91" s="21"/>
      <c r="G91" s="87"/>
      <c r="H91" s="87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8"/>
      <c r="E92" s="21"/>
      <c r="F92" s="21"/>
      <c r="G92" s="87"/>
      <c r="H92" s="87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8"/>
      <c r="E93" s="21"/>
      <c r="F93" s="21"/>
      <c r="G93" s="87"/>
      <c r="H93" s="87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8"/>
      <c r="E94" s="21"/>
      <c r="F94" s="21"/>
      <c r="G94" s="87"/>
      <c r="H94" s="87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8"/>
      <c r="E95" s="21"/>
      <c r="F95" s="21"/>
      <c r="G95" s="87"/>
      <c r="H95" s="87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8"/>
      <c r="E96" s="21"/>
      <c r="F96" s="21"/>
      <c r="G96" s="87"/>
      <c r="H96" s="87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8"/>
      <c r="E97" s="21"/>
      <c r="F97" s="21"/>
      <c r="G97" s="87"/>
      <c r="H97" s="87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" customHeight="1">
      <c r="C98" s="21"/>
      <c r="D98" s="28"/>
      <c r="E98" s="21"/>
      <c r="F98" s="21"/>
      <c r="G98" s="87"/>
      <c r="H98" s="87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" customHeight="1">
      <c r="C99" s="21"/>
      <c r="D99" s="28"/>
      <c r="E99" s="21"/>
      <c r="F99" s="21"/>
      <c r="G99" s="87"/>
      <c r="H99" s="87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" customHeight="1">
      <c r="C100" s="21"/>
      <c r="D100" s="28"/>
      <c r="E100" s="21"/>
      <c r="F100" s="21"/>
      <c r="G100" s="87"/>
      <c r="H100" s="87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9" ht="19.9" customHeight="1">
      <c r="C101" s="21"/>
      <c r="D101" s="28"/>
      <c r="E101" s="21"/>
      <c r="F101" s="21"/>
      <c r="G101" s="87"/>
      <c r="H101" s="87"/>
      <c r="I101" s="11"/>
      <c r="J101" s="11"/>
      <c r="K101" s="11"/>
      <c r="L101" s="11"/>
      <c r="M101" s="11"/>
      <c r="N101" s="6"/>
      <c r="O101" s="6"/>
      <c r="P101" s="6"/>
      <c r="Q101" s="11"/>
      <c r="R101" s="11"/>
      <c r="S101" s="11"/>
    </row>
    <row r="102" spans="3:19" ht="19.9" customHeight="1">
      <c r="C102" s="21"/>
      <c r="D102" s="28"/>
      <c r="E102" s="21"/>
      <c r="F102" s="21"/>
      <c r="G102" s="87"/>
      <c r="H102" s="87"/>
      <c r="I102" s="11"/>
      <c r="J102" s="11"/>
      <c r="K102" s="11"/>
      <c r="L102" s="11"/>
      <c r="M102" s="11"/>
      <c r="N102" s="6"/>
      <c r="O102" s="6"/>
      <c r="P102" s="6"/>
      <c r="Q102" s="11"/>
      <c r="R102" s="11"/>
      <c r="S102" s="11"/>
    </row>
    <row r="103" spans="3:16" ht="19.9" customHeight="1">
      <c r="C103" s="21"/>
      <c r="D103" s="28"/>
      <c r="E103" s="21"/>
      <c r="F103" s="21"/>
      <c r="G103" s="87"/>
      <c r="H103" s="87"/>
      <c r="I103" s="11"/>
      <c r="J103" s="11"/>
      <c r="K103" s="11"/>
      <c r="L103" s="11"/>
      <c r="M103" s="11"/>
      <c r="N103" s="6"/>
      <c r="O103" s="6"/>
      <c r="P103" s="6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9.9" customHeight="1">
      <c r="C106" s="5"/>
      <c r="E106" s="5"/>
      <c r="F106" s="5"/>
      <c r="J106" s="5"/>
    </row>
    <row r="107" spans="3:10" ht="19.9" customHeight="1">
      <c r="C107" s="5"/>
      <c r="E107" s="5"/>
      <c r="F107" s="5"/>
      <c r="J107" s="5"/>
    </row>
    <row r="108" spans="3:10" ht="19.9" customHeight="1">
      <c r="C108" s="5"/>
      <c r="E108" s="5"/>
      <c r="F108" s="5"/>
      <c r="J108" s="5"/>
    </row>
    <row r="109" spans="3:10" ht="19.9" customHeight="1">
      <c r="C109" s="5"/>
      <c r="E109" s="5"/>
      <c r="F109" s="5"/>
      <c r="J109" s="5"/>
    </row>
    <row r="110" spans="3:10" ht="19.9" customHeight="1">
      <c r="C110" s="5"/>
      <c r="E110" s="5"/>
      <c r="F110" s="5"/>
      <c r="J110" s="5"/>
    </row>
    <row r="111" spans="3:10" ht="19.9" customHeight="1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  <row r="234" spans="3:10" ht="15">
      <c r="C234" s="5"/>
      <c r="E234" s="5"/>
      <c r="F234" s="5"/>
      <c r="J234" s="5"/>
    </row>
  </sheetData>
  <sheetProtection algorithmName="SHA-512" hashValue="vsCwX3PRoj296XVjogfa+uOhOK+mt9fMUDwGToUPA9TQKL+OBf6WVlHibUW8rsF09wCQ7ZhR8UKwoO0JUjD9qA==" saltValue="NlPW44CjSih78h7YwV9jGQ==" spinCount="100000" sheet="1" objects="1" scenarios="1"/>
  <mergeCells count="15">
    <mergeCell ref="B1:D1"/>
    <mergeCell ref="G5:H5"/>
    <mergeCell ref="O7:O14"/>
    <mergeCell ref="I7:I14"/>
    <mergeCell ref="J7:J14"/>
    <mergeCell ref="K7:K14"/>
    <mergeCell ref="M7:M8"/>
    <mergeCell ref="M9:M14"/>
    <mergeCell ref="L10:L13"/>
    <mergeCell ref="U7:U14"/>
    <mergeCell ref="N7:N14"/>
    <mergeCell ref="B17:G17"/>
    <mergeCell ref="R17:T17"/>
    <mergeCell ref="B16:I16"/>
    <mergeCell ref="R16:T16"/>
  </mergeCells>
  <conditionalFormatting sqref="D7:D14 B7:B14">
    <cfRule type="containsBlanks" priority="60" dxfId="11">
      <formula>LEN(TRIM(B7))=0</formula>
    </cfRule>
  </conditionalFormatting>
  <conditionalFormatting sqref="B7:B14">
    <cfRule type="cellIs" priority="57" dxfId="10" operator="greaterThanOrEqual">
      <formula>1</formula>
    </cfRule>
  </conditionalFormatting>
  <conditionalFormatting sqref="T7:T14">
    <cfRule type="cellIs" priority="44" dxfId="9" operator="equal">
      <formula>"VYHOVUJE"</formula>
    </cfRule>
  </conditionalFormatting>
  <conditionalFormatting sqref="T7:T14">
    <cfRule type="cellIs" priority="43" dxfId="8" operator="equal">
      <formula>"NEVYHOVUJE"</formula>
    </cfRule>
  </conditionalFormatting>
  <conditionalFormatting sqref="G7:G14 R7:R14 H8:H14">
    <cfRule type="containsBlanks" priority="37" dxfId="3">
      <formula>LEN(TRIM(G7))=0</formula>
    </cfRule>
  </conditionalFormatting>
  <conditionalFormatting sqref="G7:G14 R7:R14 H8:H14">
    <cfRule type="notContainsBlanks" priority="35" dxfId="2">
      <formula>LEN(TRIM(G7))&gt;0</formula>
    </cfRule>
  </conditionalFormatting>
  <conditionalFormatting sqref="G7:G14 R7:R14 H8:H14">
    <cfRule type="notContainsBlanks" priority="34" dxfId="1">
      <formula>LEN(TRIM(G7))&gt;0</formula>
    </cfRule>
  </conditionalFormatting>
  <conditionalFormatting sqref="G7:G14 H8:H14">
    <cfRule type="notContainsBlanks" priority="33" dxfId="0">
      <formula>LEN(TRIM(G7))&gt;0</formula>
    </cfRule>
  </conditionalFormatting>
  <conditionalFormatting sqref="H7">
    <cfRule type="containsBlanks" priority="4" dxfId="3">
      <formula>LEN(TRIM(H7))=0</formula>
    </cfRule>
  </conditionalFormatting>
  <conditionalFormatting sqref="H7">
    <cfRule type="notContainsBlanks" priority="3" dxfId="2">
      <formula>LEN(TRIM(H7))&gt;0</formula>
    </cfRule>
  </conditionalFormatting>
  <conditionalFormatting sqref="H7">
    <cfRule type="notContainsBlanks" priority="2" dxfId="1">
      <formula>LEN(TRIM(H7))&gt;0</formula>
    </cfRule>
  </conditionalFormatting>
  <conditionalFormatting sqref="H7">
    <cfRule type="notContainsBlanks" priority="1" dxfId="0">
      <formula>LEN(TRIM(H7))&gt;0</formula>
    </cfRule>
  </conditionalFormatting>
  <dataValidations count="2">
    <dataValidation type="list" allowBlank="1" showInputMessage="1" showErrorMessage="1" sqref="J7">
      <formula1>"ANO,NE"</formula1>
    </dataValidation>
    <dataValidation type="list" showInputMessage="1" showErrorMessage="1" sqref="E7:E14">
      <formula1>"ks,bal,sada,m,"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2021-09-22T09:52:27Z</cp:lastPrinted>
  <dcterms:created xsi:type="dcterms:W3CDTF">2014-03-05T12:43:32Z</dcterms:created>
  <dcterms:modified xsi:type="dcterms:W3CDTF">2021-12-06T13:40:58Z</dcterms:modified>
  <cp:category/>
  <cp:version/>
  <cp:contentType/>
  <cp:contentStatus/>
  <cp:revision>3</cp:revision>
</cp:coreProperties>
</file>