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updateLinks="never"/>
  <bookViews>
    <workbookView xWindow="0" yWindow="0" windowWidth="25440" windowHeight="10125" tabRatio="691" activeTab="0"/>
  </bookViews>
  <sheets>
    <sheet name="Laboratorní a měř. technika" sheetId="1" r:id="rId1"/>
  </sheets>
  <definedNames>
    <definedName name="_xlnm.Print_Area" localSheetId="0">'Laboratorní a měř. technika'!$B$1:$S$10</definedName>
  </definedNames>
  <calcPr calcId="125725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<sst xmlns="http://schemas.openxmlformats.org/spreadsheetml/2006/main" count="39" uniqueCount="38">
  <si>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</si>
  <si>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</si>
  <si>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</si>
  <si>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</si>
  <si>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</si>
  <si>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</si>
  <si>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</si>
  <si>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</si>
  <si>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</si>
  <si>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</si>
  <si>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</si>
  <si>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</si>
  <si>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</si>
  <si>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</si>
  <si>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31600000-2 - Elektrické zařízení a přístroje</t>
  </si>
  <si>
    <t>Samostatná faktura</t>
  </si>
  <si>
    <t xml:space="preserve">Název </t>
  </si>
  <si>
    <t>Měrná jednotka [MJ]</t>
  </si>
  <si>
    <t xml:space="preserve">Popis </t>
  </si>
  <si>
    <t>Fakturace</t>
  </si>
  <si>
    <t>Financováno 
z projektových finančních prostředků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</si>
  <si>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</si>
  <si>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</si>
  <si>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</si>
  <si>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</si>
  <si>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Maximální cena za jednotlivé položky 
 v Kč BEZ DPH</t>
  </si>
  <si>
    <t xml:space="preserve">POZNÁMKA </t>
  </si>
  <si>
    <t>CPV - výběr
LABORATORNÍ A MĚŘÍCÍ TECHNIKA</t>
  </si>
  <si>
    <t>ks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</si>
  <si>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</si>
  <si>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</si>
  <si>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František Mach, Ph.D.,
Tel.: 37763 4663</t>
  </si>
  <si>
    <t>Univerzitní 26, 
301 00 Plzeň, 
Fakulta elektrotechnická -
Katedra elektrotechniky a počítačového modelování,
místnost EK 611</t>
  </si>
  <si>
    <t>Programovatelný vysokoproudý laboratorní zdroj</t>
  </si>
  <si>
    <t>Vysokoproudý programovatelný jednokanálový laboratorní zdroj. 
Rozsah napětí alespoň 0-30 V (DC), výstupní výkon alespoň 900 W (0-30 A).</t>
  </si>
  <si>
    <t>Název projektu: Elektromagnetické ventily s vysokou mírou vestavěné inteligence
Číslo projektu: TH04010270</t>
  </si>
  <si>
    <t>Příloha č. 2 Kupní smlouvy - technická specifikace
Laboratorní a měřící technika (III.) 052 - 2021</t>
  </si>
  <si>
    <t>napájecí zdroj PPW-3030 TWINTEX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</si>
</sst>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0" xfId="0" applyFill="1"/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 wrapText="1" inden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12" fillId="6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3 2" xfId="21"/>
  </cellStyles>
  <dxfs count="9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8"/>
  <sheetViews>
    <sheetView tabSelected="1" workbookViewId="0" topLeftCell="L1">
      <selection activeCell="Q8" sqref="Q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00390625" style="1" customWidth="1"/>
    <col min="4" max="4" width="9.7109375" style="2" customWidth="1"/>
    <col min="5" max="5" width="10.421875" style="3" customWidth="1"/>
    <col min="6" max="6" width="76.57421875" style="1" customWidth="1"/>
    <col min="7" max="7" width="29.28125" style="4" bestFit="1" customWidth="1"/>
    <col min="8" max="8" width="23.57421875" style="4" bestFit="1" customWidth="1"/>
    <col min="9" max="9" width="22.421875" style="1" customWidth="1"/>
    <col min="10" max="10" width="53.140625" style="5" customWidth="1"/>
    <col min="11" max="11" width="22.8515625" style="5" hidden="1" customWidth="1"/>
    <col min="12" max="12" width="28.57421875" style="5" customWidth="1"/>
    <col min="13" max="13" width="50.7109375" style="4" customWidth="1"/>
    <col min="14" max="14" width="29.421875" style="4" customWidth="1"/>
    <col min="15" max="15" width="17.7109375" style="4" hidden="1" customWidth="1"/>
    <col min="16" max="16" width="21.57421875" style="5" customWidth="1"/>
    <col min="17" max="17" width="24.28125" style="5" customWidth="1"/>
    <col min="18" max="18" width="21.00390625" style="5" bestFit="1" customWidth="1"/>
    <col min="19" max="19" width="20.57421875" style="5" bestFit="1" customWidth="1"/>
    <col min="20" max="20" width="11.57421875" style="5" hidden="1" customWidth="1"/>
    <col min="21" max="21" width="33.28125" style="6" customWidth="1"/>
    <col min="22" max="16384" width="9.140625" style="5" customWidth="1"/>
  </cols>
  <sheetData>
    <row r="1" spans="2:19" ht="39" customHeight="1">
      <c r="B1" s="56" t="s">
        <v>36</v>
      </c>
      <c r="C1" s="56"/>
      <c r="D1" s="56"/>
      <c r="E1" s="56"/>
      <c r="Q1" s="35"/>
      <c r="R1" s="35"/>
      <c r="S1" s="36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36"/>
      <c r="R2" s="35"/>
      <c r="S2" s="36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7"/>
      <c r="M3" s="6"/>
      <c r="N3" s="34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28.9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66.6" customHeight="1" thickBot="1" thickTop="1">
      <c r="B6" s="22" t="s">
        <v>3</v>
      </c>
      <c r="C6" s="23" t="s">
        <v>16</v>
      </c>
      <c r="D6" s="23" t="s">
        <v>4</v>
      </c>
      <c r="E6" s="23" t="s">
        <v>17</v>
      </c>
      <c r="F6" s="23" t="s">
        <v>18</v>
      </c>
      <c r="G6" s="24" t="s">
        <v>5</v>
      </c>
      <c r="H6" s="23" t="s">
        <v>19</v>
      </c>
      <c r="I6" s="23" t="s">
        <v>20</v>
      </c>
      <c r="J6" s="23" t="s">
        <v>30</v>
      </c>
      <c r="K6" s="23" t="s">
        <v>21</v>
      </c>
      <c r="L6" s="49" t="s">
        <v>22</v>
      </c>
      <c r="M6" s="23" t="s">
        <v>23</v>
      </c>
      <c r="N6" s="23" t="s">
        <v>24</v>
      </c>
      <c r="O6" s="23" t="s">
        <v>25</v>
      </c>
      <c r="P6" s="23" t="s">
        <v>6</v>
      </c>
      <c r="Q6" s="25" t="s">
        <v>7</v>
      </c>
      <c r="R6" s="49" t="s">
        <v>8</v>
      </c>
      <c r="S6" s="49" t="s">
        <v>9</v>
      </c>
      <c r="T6" s="23" t="s">
        <v>26</v>
      </c>
      <c r="U6" s="23" t="s">
        <v>27</v>
      </c>
    </row>
    <row r="7" spans="1:21" ht="194.25" customHeight="1" thickBot="1" thickTop="1">
      <c r="A7" s="26"/>
      <c r="B7" s="38">
        <v>1</v>
      </c>
      <c r="C7" s="48" t="s">
        <v>33</v>
      </c>
      <c r="D7" s="39">
        <v>1</v>
      </c>
      <c r="E7" s="46" t="s">
        <v>28</v>
      </c>
      <c r="F7" s="47" t="s">
        <v>34</v>
      </c>
      <c r="G7" s="50" t="s">
        <v>37</v>
      </c>
      <c r="H7" s="48" t="s">
        <v>15</v>
      </c>
      <c r="I7" s="46" t="s">
        <v>29</v>
      </c>
      <c r="J7" s="48" t="s">
        <v>35</v>
      </c>
      <c r="K7" s="46"/>
      <c r="L7" s="48" t="s">
        <v>31</v>
      </c>
      <c r="M7" s="48" t="s">
        <v>32</v>
      </c>
      <c r="N7" s="40">
        <v>14</v>
      </c>
      <c r="O7" s="41">
        <f>D7*P7</f>
        <v>11500</v>
      </c>
      <c r="P7" s="42">
        <v>11500</v>
      </c>
      <c r="Q7" s="51">
        <v>11500</v>
      </c>
      <c r="R7" s="43">
        <f>D7*Q7</f>
        <v>11500</v>
      </c>
      <c r="S7" s="44" t="str">
        <f aca="true" t="shared" si="0" ref="S7">IF(ISNUMBER(Q7),IF(Q7&gt;P7,"NEVYHOVUJE","VYHOVUJE")," ")</f>
        <v>VYHOVUJE</v>
      </c>
      <c r="T7" s="45"/>
      <c r="U7" s="46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57" t="s">
        <v>10</v>
      </c>
      <c r="C9" s="58"/>
      <c r="D9" s="58"/>
      <c r="E9" s="58"/>
      <c r="F9" s="58"/>
      <c r="G9" s="58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9" t="s">
        <v>12</v>
      </c>
      <c r="R9" s="60"/>
      <c r="S9" s="61"/>
      <c r="T9" s="21"/>
      <c r="U9" s="30"/>
    </row>
    <row r="10" spans="2:19" ht="33" customHeight="1" thickBot="1" thickTop="1">
      <c r="B10" s="52" t="s">
        <v>13</v>
      </c>
      <c r="C10" s="52"/>
      <c r="D10" s="52"/>
      <c r="E10" s="52"/>
      <c r="F10" s="52"/>
      <c r="G10" s="52"/>
      <c r="H10" s="31"/>
      <c r="K10" s="8"/>
      <c r="L10" s="8"/>
      <c r="M10" s="8"/>
      <c r="N10" s="32"/>
      <c r="O10" s="32"/>
      <c r="P10" s="33">
        <f>SUM(O7:O7)</f>
        <v>11500</v>
      </c>
      <c r="Q10" s="53">
        <f>SUM(R7:R7)</f>
        <v>11500</v>
      </c>
      <c r="R10" s="54"/>
      <c r="S10" s="55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yhtMNN3EgxEtf9txLMj5wo6wGRpE9Aok1gYFK6zZfKyRXx7gd/Jt4bDag1VBdmEGfKTSfbc2GAxEmVLcwXFNCw==" saltValue="k/bvFY+4sprj+dKdJhWK7w==" spinCount="100000" sheet="1" objects="1" scenarios="1"/>
  <mergeCells count="5">
    <mergeCell ref="B10:G10"/>
    <mergeCell ref="Q10:S10"/>
    <mergeCell ref="B1:E1"/>
    <mergeCell ref="B9:G9"/>
    <mergeCell ref="Q9:S9"/>
  </mergeCells>
  <conditionalFormatting sqref="B7">
    <cfRule type="containsBlanks" priority="122" dxfId="8">
      <formula>LEN(TRIM(B7))=0</formula>
    </cfRule>
  </conditionalFormatting>
  <conditionalFormatting sqref="B7">
    <cfRule type="cellIs" priority="119" dxfId="7" operator="greaterThanOrEqual">
      <formula>1</formula>
    </cfRule>
  </conditionalFormatting>
  <conditionalFormatting sqref="S7">
    <cfRule type="cellIs" priority="108" dxfId="6" operator="equal">
      <formula>"VYHOVUJE"</formula>
    </cfRule>
  </conditionalFormatting>
  <conditionalFormatting sqref="S7">
    <cfRule type="cellIs" priority="107" dxfId="5" operator="equal">
      <formula>"NEVYHOVUJE"</formula>
    </cfRule>
  </conditionalFormatting>
  <conditionalFormatting sqref="Q7 G7">
    <cfRule type="containsBlanks" priority="106" dxfId="4">
      <formula>LEN(TRIM(G7))=0</formula>
    </cfRule>
  </conditionalFormatting>
  <conditionalFormatting sqref="Q7 G7">
    <cfRule type="notContainsBlanks" priority="105" dxfId="3">
      <formula>LEN(TRIM(G7))&gt;0</formula>
    </cfRule>
  </conditionalFormatting>
  <conditionalFormatting sqref="G7 Q7">
    <cfRule type="notContainsBlanks" priority="104" dxfId="2">
      <formula>LEN(TRIM(G7))&gt;0</formula>
    </cfRule>
  </conditionalFormatting>
  <conditionalFormatting sqref="G7">
    <cfRule type="notContainsBlanks" priority="84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allowBlank="1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5748031496062992" top="0.551181102362204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Velichova</cp:lastModifiedBy>
  <cp:lastPrinted>2021-08-26T09:42:26Z</cp:lastPrinted>
  <dcterms:created xsi:type="dcterms:W3CDTF">2014-03-05T12:43:32Z</dcterms:created>
  <dcterms:modified xsi:type="dcterms:W3CDTF">2021-11-10T07:34:39Z</dcterms:modified>
  <cp:category/>
  <cp:version/>
  <cp:contentType/>
  <cp:contentStatus/>
  <cp:revision>2</cp:revision>
</cp:coreProperties>
</file>