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8\1 výzva\"/>
    </mc:Choice>
  </mc:AlternateContent>
  <xr:revisionPtr revIDLastSave="0" documentId="13_ncr:1_{09C4A156-9033-446D-A7C5-0F4029E5ADC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7" i="1" l="1"/>
  <c r="P11" i="1"/>
  <c r="R8" i="1"/>
  <c r="S8" i="1"/>
  <c r="O8" i="1"/>
  <c r="S7" i="1"/>
  <c r="O7" i="1"/>
  <c r="Q11" i="1" l="1"/>
</calcChain>
</file>

<file path=xl/sharedStrings.xml><?xml version="1.0" encoding="utf-8"?>
<sst xmlns="http://schemas.openxmlformats.org/spreadsheetml/2006/main" count="48" uniqueCount="41">
  <si>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</si>
  <si>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</si>
  <si>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</si>
  <si>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</si>
  <si>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</si>
  <si>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</si>
  <si>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</si>
  <si>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</si>
  <si>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</si>
  <si>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</si>
  <si>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</si>
  <si>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</si>
  <si>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</si>
  <si>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</si>
  <si>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</si>
  <si>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</si>
  <si>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</si>
  <si>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</si>
  <si>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</si>
  <si>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</si>
  <si>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</si>
  <si>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</si>
  <si>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</si>
  <si>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</si>
  <si>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</si>
  <si>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</si>
  <si>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</si>
  <si>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</si>
  <si>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</si>
  <si>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</si>
  <si>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Příloha č. 2 Kupní smlouvy - technická specifikace
Audiovizuální technika (II.) 058 - 2021</t>
  </si>
  <si>
    <t>Mikrofon k PC</t>
  </si>
  <si>
    <t>32341000-5 - Mikrofony</t>
  </si>
  <si>
    <t>Ing. Petr Jícha, 
Tel.: 37763 4850</t>
  </si>
  <si>
    <t>Univerzitní 12,
301 00 Plzeň,
Menza 4</t>
  </si>
  <si>
    <t>Mikrofon k PC, všesměrový, kondenzátorový, USB kabel, rozsah min. 150 - 6500 Hz, kruhový, bez stojánku.</t>
  </si>
  <si>
    <t>30237240-3 - Webová kamera</t>
  </si>
  <si>
    <t>Ing. Ida Císařová,
Tel.: 37763 1160</t>
  </si>
  <si>
    <t>Univerzitní 8,
301 00 Plzeň,
Rektorát,
Ekonomický odbor - Oddělení rozpočtu a kontroly,
místnost UR 123</t>
  </si>
  <si>
    <t>Webkamera</t>
  </si>
  <si>
    <t>Rozlišení min. HD 1080.
Úhel záběru min. 78°.
Vestavěný stereo mikrofon.
Redukce okolního ruchu.
Korekce nízkého osvětlení.
Rozlišení fotografií až 15 Mpx.
Závit 1/4" pro stativ.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</si>
</sst>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89">
    <xf numFmtId="0" fontId="0" fillId="0" borderId="0" xfId="0"/>
    <xf numFmtId="0" fontId="14" fillId="4" borderId="4" xfId="0" applyFont="1" applyFill="1" applyBorder="1" applyAlignment="1" applyProtection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15" fillId="4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14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66" zoomScaleNormal="66" workbookViewId="0">
      <selection activeCell="H12" sqref="H11:H1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40.28515625" style="10" customWidth="1"/>
    <col min="4" max="4" width="10.7109375" style="88" customWidth="1"/>
    <col min="5" max="5" width="10.28515625" style="9" customWidth="1"/>
    <col min="6" max="6" width="74.140625" style="10" customWidth="1"/>
    <col min="7" max="7" width="27.85546875" style="10" customWidth="1"/>
    <col min="8" max="8" width="26.7109375" style="10" customWidth="1"/>
    <col min="9" max="9" width="21.42578125" style="10" customWidth="1"/>
    <col min="10" max="10" width="16.5703125" style="10" customWidth="1"/>
    <col min="11" max="11" width="27.42578125" style="6" hidden="1" customWidth="1"/>
    <col min="12" max="12" width="28.85546875" style="6" customWidth="1"/>
    <col min="13" max="13" width="55.42578125" style="10" customWidth="1"/>
    <col min="14" max="14" width="28" style="10" customWidth="1"/>
    <col min="15" max="15" width="17.7109375" style="10" hidden="1" customWidth="1"/>
    <col min="16" max="16" width="21.5703125" style="6" customWidth="1"/>
    <col min="17" max="17" width="23.2851562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40.5703125" style="11" customWidth="1"/>
    <col min="22" max="16384" width="9.140625" style="6"/>
  </cols>
  <sheetData>
    <row r="1" spans="1:21" ht="42.6" customHeight="1" x14ac:dyDescent="0.25">
      <c r="B1" s="7" t="s">
        <v>30</v>
      </c>
      <c r="C1" s="8"/>
      <c r="D1" s="8"/>
    </row>
    <row r="2" spans="1:21" ht="18" customHeight="1" x14ac:dyDescent="0.25">
      <c r="C2" s="6"/>
      <c r="D2" s="12"/>
      <c r="E2" s="13"/>
      <c r="F2" s="14"/>
      <c r="G2" s="14"/>
      <c r="H2" s="14"/>
      <c r="I2" s="6"/>
      <c r="J2" s="15"/>
      <c r="M2" s="16"/>
      <c r="N2" s="14"/>
      <c r="O2" s="14"/>
      <c r="P2" s="14"/>
      <c r="Q2" s="14"/>
      <c r="S2" s="17"/>
      <c r="T2" s="18"/>
      <c r="U2" s="19"/>
    </row>
    <row r="3" spans="1:21" ht="18" customHeight="1" x14ac:dyDescent="0.25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23"/>
      <c r="L3" s="17"/>
      <c r="M3" s="24"/>
      <c r="N3" s="24"/>
      <c r="O3" s="24"/>
      <c r="P3" s="24"/>
      <c r="Q3" s="24"/>
      <c r="S3" s="17"/>
    </row>
    <row r="4" spans="1:21" ht="18" customHeight="1" thickBot="1" x14ac:dyDescent="0.3">
      <c r="B4" s="25"/>
      <c r="C4" s="26" t="s">
        <v>1</v>
      </c>
      <c r="D4" s="22"/>
      <c r="E4" s="22"/>
      <c r="F4" s="22"/>
      <c r="G4" s="22"/>
      <c r="H4" s="22"/>
      <c r="I4" s="17"/>
      <c r="J4" s="17"/>
      <c r="K4" s="17"/>
      <c r="L4" s="17"/>
      <c r="M4" s="14"/>
      <c r="N4" s="14"/>
      <c r="O4" s="14"/>
      <c r="P4" s="17"/>
      <c r="Q4" s="17"/>
      <c r="S4" s="17"/>
    </row>
    <row r="5" spans="1:21" ht="34.5" customHeight="1" thickBot="1" x14ac:dyDescent="0.3">
      <c r="B5" s="27"/>
      <c r="C5" s="28"/>
      <c r="D5" s="29"/>
      <c r="E5" s="29"/>
      <c r="F5" s="14"/>
      <c r="G5" s="30" t="s">
        <v>2</v>
      </c>
      <c r="H5" s="30" t="s">
        <v>2</v>
      </c>
      <c r="I5" s="14"/>
      <c r="J5" s="14"/>
      <c r="M5" s="14"/>
      <c r="N5" s="31"/>
      <c r="O5" s="31"/>
      <c r="Q5" s="32" t="s">
        <v>2</v>
      </c>
      <c r="U5" s="15"/>
    </row>
    <row r="6" spans="1:21" ht="67.150000000000006" customHeight="1" thickTop="1" thickBot="1" x14ac:dyDescent="0.3">
      <c r="B6" s="33" t="s">
        <v>3</v>
      </c>
      <c r="C6" s="34" t="s">
        <v>12</v>
      </c>
      <c r="D6" s="34" t="s">
        <v>4</v>
      </c>
      <c r="E6" s="34" t="s">
        <v>13</v>
      </c>
      <c r="F6" s="34" t="s">
        <v>14</v>
      </c>
      <c r="G6" s="35" t="s">
        <v>5</v>
      </c>
      <c r="H6" s="1" t="s">
        <v>25</v>
      </c>
      <c r="I6" s="36" t="s">
        <v>15</v>
      </c>
      <c r="J6" s="36" t="s">
        <v>16</v>
      </c>
      <c r="K6" s="34" t="s">
        <v>29</v>
      </c>
      <c r="L6" s="37" t="s">
        <v>17</v>
      </c>
      <c r="M6" s="36" t="s">
        <v>18</v>
      </c>
      <c r="N6" s="34" t="s">
        <v>28</v>
      </c>
      <c r="O6" s="36" t="s">
        <v>19</v>
      </c>
      <c r="P6" s="34" t="s">
        <v>6</v>
      </c>
      <c r="Q6" s="38" t="s">
        <v>7</v>
      </c>
      <c r="R6" s="39" t="s">
        <v>8</v>
      </c>
      <c r="S6" s="39" t="s">
        <v>9</v>
      </c>
      <c r="T6" s="36" t="s">
        <v>20</v>
      </c>
      <c r="U6" s="36" t="s">
        <v>21</v>
      </c>
    </row>
    <row r="7" spans="1:21" ht="99.75" customHeight="1" thickTop="1" thickBot="1" x14ac:dyDescent="0.3">
      <c r="A7" s="40"/>
      <c r="B7" s="41">
        <v>1</v>
      </c>
      <c r="C7" s="42" t="s">
        <v>31</v>
      </c>
      <c r="D7" s="43">
        <v>1</v>
      </c>
      <c r="E7" s="44" t="s">
        <v>23</v>
      </c>
      <c r="F7" s="45" t="s">
        <v>35</v>
      </c>
      <c r="G7" s="2"/>
      <c r="H7" s="46" t="s">
        <v>24</v>
      </c>
      <c r="I7" s="47" t="s">
        <v>27</v>
      </c>
      <c r="J7" s="48" t="s">
        <v>24</v>
      </c>
      <c r="K7" s="49"/>
      <c r="L7" s="47" t="s">
        <v>33</v>
      </c>
      <c r="M7" s="47" t="s">
        <v>34</v>
      </c>
      <c r="N7" s="50">
        <v>14</v>
      </c>
      <c r="O7" s="51">
        <f>D7*P7</f>
        <v>1600</v>
      </c>
      <c r="P7" s="52">
        <v>1600</v>
      </c>
      <c r="Q7" s="3"/>
      <c r="R7" s="53">
        <f>D7*Q7</f>
        <v>0</v>
      </c>
      <c r="S7" s="54" t="str">
        <f t="shared" ref="S7" si="0">IF(ISNUMBER(Q7), IF(Q7&gt;P7,"NEVYHOVUJE","VYHOVUJE")," ")</f>
        <v xml:space="preserve"> </v>
      </c>
      <c r="T7" s="44"/>
      <c r="U7" s="44" t="s">
        <v>32</v>
      </c>
    </row>
    <row r="8" spans="1:21" ht="149.25" customHeight="1" thickBot="1" x14ac:dyDescent="0.3">
      <c r="A8" s="40"/>
      <c r="B8" s="55">
        <v>2</v>
      </c>
      <c r="C8" s="56" t="s">
        <v>39</v>
      </c>
      <c r="D8" s="57">
        <v>1</v>
      </c>
      <c r="E8" s="58" t="s">
        <v>23</v>
      </c>
      <c r="F8" s="59" t="s">
        <v>40</v>
      </c>
      <c r="G8" s="4"/>
      <c r="H8" s="60" t="s">
        <v>24</v>
      </c>
      <c r="I8" s="56" t="s">
        <v>27</v>
      </c>
      <c r="J8" s="61" t="s">
        <v>24</v>
      </c>
      <c r="K8" s="62"/>
      <c r="L8" s="56" t="s">
        <v>37</v>
      </c>
      <c r="M8" s="56" t="s">
        <v>38</v>
      </c>
      <c r="N8" s="63">
        <v>14</v>
      </c>
      <c r="O8" s="64">
        <f>D8*P8</f>
        <v>1500</v>
      </c>
      <c r="P8" s="65">
        <v>1500</v>
      </c>
      <c r="Q8" s="5"/>
      <c r="R8" s="66">
        <f>D8*Q8</f>
        <v>0</v>
      </c>
      <c r="S8" s="67" t="str">
        <f t="shared" ref="S8" si="1">IF(ISNUMBER(Q8), IF(Q8&gt;P8,"NEVYHOVUJE","VYHOVUJE")," ")</f>
        <v xml:space="preserve"> </v>
      </c>
      <c r="T8" s="58"/>
      <c r="U8" s="58" t="s">
        <v>36</v>
      </c>
    </row>
    <row r="9" spans="1:21" ht="13.5" customHeight="1" thickTop="1" thickBot="1" x14ac:dyDescent="0.3">
      <c r="C9" s="6"/>
      <c r="D9" s="6"/>
      <c r="E9" s="6"/>
      <c r="F9" s="6"/>
      <c r="G9" s="6"/>
      <c r="H9" s="6"/>
      <c r="I9" s="6"/>
      <c r="J9" s="6"/>
      <c r="M9" s="6"/>
      <c r="N9" s="6"/>
      <c r="O9" s="6"/>
      <c r="R9" s="68"/>
    </row>
    <row r="10" spans="1:21" ht="60" customHeight="1" thickTop="1" thickBot="1" x14ac:dyDescent="0.3">
      <c r="B10" s="69" t="s">
        <v>22</v>
      </c>
      <c r="C10" s="70"/>
      <c r="D10" s="70"/>
      <c r="E10" s="70"/>
      <c r="F10" s="70"/>
      <c r="G10" s="70"/>
      <c r="H10" s="71"/>
      <c r="I10" s="72"/>
      <c r="J10" s="72"/>
      <c r="K10" s="72"/>
      <c r="L10" s="15"/>
      <c r="M10" s="15"/>
      <c r="N10" s="73"/>
      <c r="O10" s="73"/>
      <c r="P10" s="74" t="s">
        <v>10</v>
      </c>
      <c r="Q10" s="75" t="s">
        <v>11</v>
      </c>
      <c r="R10" s="76"/>
      <c r="S10" s="77"/>
      <c r="T10" s="31"/>
      <c r="U10" s="78"/>
    </row>
    <row r="11" spans="1:21" ht="54" customHeight="1" thickTop="1" thickBot="1" x14ac:dyDescent="0.3">
      <c r="B11" s="79" t="s">
        <v>26</v>
      </c>
      <c r="C11" s="80"/>
      <c r="D11" s="80"/>
      <c r="E11" s="80"/>
      <c r="F11" s="80"/>
      <c r="G11" s="80"/>
      <c r="H11" s="81"/>
      <c r="I11" s="82"/>
      <c r="L11" s="12"/>
      <c r="M11" s="12"/>
      <c r="N11" s="83"/>
      <c r="O11" s="83"/>
      <c r="P11" s="84">
        <f>SUM(O7:O8)</f>
        <v>3100</v>
      </c>
      <c r="Q11" s="85">
        <f>SUM(R7:R8)</f>
        <v>0</v>
      </c>
      <c r="R11" s="86"/>
      <c r="S11" s="8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Mfm79eaVQAS0cNpTocmUkHxjGZtdcuLAxtP6Kb4AakZaB3CWZNsj7tsmv8YRv62s6Ubtb2efraNk3CkUBEdhw==" saltValue="tcultJLekO/n6qpksiVhaA==" spinCount="100000" sheet="1" objects="1" scenarios="1"/>
  <mergeCells count="5">
    <mergeCell ref="B1:D1"/>
    <mergeCell ref="B10:G10"/>
    <mergeCell ref="Q10:S10"/>
    <mergeCell ref="B11:G11"/>
    <mergeCell ref="Q11:S11"/>
  </mergeCells>
  <conditionalFormatting sqref="D7:D8">
    <cfRule type="containsBlanks" dxfId="12" priority="71">
      <formula>LEN(TRIM(D7))=0</formula>
    </cfRule>
  </conditionalFormatting>
  <conditionalFormatting sqref="S7:S8">
    <cfRule type="cellIs" dxfId="11" priority="63" operator="equal">
      <formula>"VYHOVUJE"</formula>
    </cfRule>
  </conditionalFormatting>
  <conditionalFormatting sqref="S7:S8">
    <cfRule type="cellIs" dxfId="10" priority="62" operator="equal">
      <formula>"NEVYHOVUJE"</formula>
    </cfRule>
  </conditionalFormatting>
  <conditionalFormatting sqref="G7:G8 Q7:Q8">
    <cfRule type="containsBlanks" dxfId="9" priority="43">
      <formula>LEN(TRIM(G7))=0</formula>
    </cfRule>
  </conditionalFormatting>
  <conditionalFormatting sqref="G7:G8">
    <cfRule type="containsBlanks" dxfId="8" priority="42">
      <formula>LEN(TRIM(G7))=0</formula>
    </cfRule>
  </conditionalFormatting>
  <conditionalFormatting sqref="G7:G8 Q7:Q8">
    <cfRule type="notContainsBlanks" dxfId="7" priority="41">
      <formula>LEN(TRIM(G7))&gt;0</formula>
    </cfRule>
  </conditionalFormatting>
  <conditionalFormatting sqref="G7:G8 Q7:Q8">
    <cfRule type="notContainsBlanks" dxfId="6" priority="40">
      <formula>LEN(TRIM(G7))&gt;0</formula>
    </cfRule>
  </conditionalFormatting>
  <conditionalFormatting sqref="G7:G8">
    <cfRule type="notContainsBlanks" dxfId="5" priority="39">
      <formula>LEN(TRIM(G7))&gt;0</formula>
    </cfRule>
  </conditionalFormatting>
  <conditionalFormatting sqref="H7:H8">
    <cfRule type="containsBlanks" dxfId="4" priority="20">
      <formula>LEN(TRIM(H7))=0</formula>
    </cfRule>
  </conditionalFormatting>
  <conditionalFormatting sqref="H7:H8">
    <cfRule type="containsBlanks" dxfId="3" priority="19">
      <formula>LEN(TRIM(H7))=0</formula>
    </cfRule>
  </conditionalFormatting>
  <conditionalFormatting sqref="H7:H8">
    <cfRule type="notContainsBlanks" dxfId="2" priority="18">
      <formula>LEN(TRIM(H7))&gt;0</formula>
    </cfRule>
  </conditionalFormatting>
  <conditionalFormatting sqref="H7:H8">
    <cfRule type="notContainsBlanks" dxfId="1" priority="17">
      <formula>LEN(TRIM(H7))&gt;0</formula>
    </cfRule>
  </conditionalFormatting>
  <conditionalFormatting sqref="H7:H8">
    <cfRule type="notContainsBlanks" dxfId="0" priority="16">
      <formula>LEN(TRIM(H7))&gt;0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2021-11-15T07:49:38Z</cp:lastPrinted>
  <dcterms:created xsi:type="dcterms:W3CDTF">2014-03-05T12:43:32Z</dcterms:created>
  <dcterms:modified xsi:type="dcterms:W3CDTF">2021-11-30T13:05:48Z</dcterms:modified>
</cp:coreProperties>
</file>