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 updateLinks="never"/>
  <bookViews>
    <workbookView xWindow="0" yWindow="0" windowWidth="19200" windowHeight="6645" activeTab="0"/>
  </bookViews>
  <sheets>
    <sheet name="KP" sheetId="1" r:id="rId1"/>
  </sheets>
  <definedNames>
    <definedName name="_xlnm._FilterDatabase" localSheetId="0" hidden="1">'KP'!$B$6:$P$76</definedName>
    <definedName name="_xlnm.Print_Area" localSheetId="0">'KP'!$A$1:$Q$80</definedName>
    <definedName name="_xlnm.Print_Titles" localSheetId="0">'KP'!$6:$6</definedName>
  </definedNames>
  <calcPr calcId="125725"/>
</workbook>
</file>

<file path=xl/sharedStrings.xml><?xml version="1.0" encoding="utf-8"?>
<sst xmlns="http://schemas.openxmlformats.org/spreadsheetml/2006/main" count="254" uniqueCount="155">
  <si>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</si>
  <si>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</si>
  <si>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</si>
  <si>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</si>
  <si>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</si>
  <si>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</si>
  <si>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</si>
  <si>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30192000-1 - Kancelářské potřeby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</si>
  <si>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</si>
  <si>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</si>
  <si>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</si>
  <si>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 xml:space="preserve">Název </t>
  </si>
  <si>
    <t>Měrná jednotka [MJ]</t>
  </si>
  <si>
    <t>Popis</t>
  </si>
  <si>
    <t xml:space="preserve">Maximální cena za jednotlivé položky 
 v Kč BEZ DPH </t>
  </si>
  <si>
    <t xml:space="preserve">Fakturace </t>
  </si>
  <si>
    <t>Kontaktní osoba 
k převzetí zboží</t>
  </si>
  <si>
    <t xml:space="preserve">Místo dodání </t>
  </si>
  <si>
    <t>ks</t>
  </si>
  <si>
    <t>bal</t>
  </si>
  <si>
    <t>sada</t>
  </si>
  <si>
    <t>Magnety 24 mm - mix barev</t>
  </si>
  <si>
    <t>Spony dopisní barevné 32</t>
  </si>
  <si>
    <t>Spony kancelářské  32</t>
  </si>
  <si>
    <t>Lepicí páska 50mm x 66m transparentní</t>
  </si>
  <si>
    <t xml:space="preserve">Blok A5 lepený linka </t>
  </si>
  <si>
    <t>Min. 50 listů, lepená vazba.</t>
  </si>
  <si>
    <t xml:space="preserve">Rozměr 32 mm, pozinkované,lesklé, min. 75ks v balení.  </t>
  </si>
  <si>
    <t>Kvalitní lepicí páska průhledná.</t>
  </si>
  <si>
    <t>Nezávěsné hladké PVC obaly, vkládání na šířku i na výšku, min. 150 mic, 10 ks v balení.</t>
  </si>
  <si>
    <t xml:space="preserve">Papír kancelářský A4 kvalita"B"  </t>
  </si>
  <si>
    <t>Popisovač tabulový 2,5 mm - sada 4ks</t>
  </si>
  <si>
    <t>Tuhy do mikrotužky 0,5 HB,B</t>
  </si>
  <si>
    <t>Pravítko 30cm</t>
  </si>
  <si>
    <t>Blok lepený bílý -  špalík 8-9 x 8-9 cm</t>
  </si>
  <si>
    <t>Obyčejná jednorázová propiska. Nelze měnit náplň! Barva krytky odpovídá barvě náplně.</t>
  </si>
  <si>
    <t xml:space="preserve">Permanentní popisovač, kulatý hrot, šíře stopy 2 mm, popisovač se speciálním inkoustem pro popis CD a DVD. </t>
  </si>
  <si>
    <t>Stíratelný, světlostálý, kulatý, vláknový hrot, šíře stopy 2,5 mm, ventilační uzávěr. Na bílé tabule, sklo, PVC, porcelán. Sada 4 ks.</t>
  </si>
  <si>
    <t>Pro vkládání dokumentů do velikosti A4, prešpán.</t>
  </si>
  <si>
    <t>Stíratelný, světlostálý, kulatý, vláknový hrot, šíře stopy 2,5 mm, ventilační uzávěr. Na bílé tabule, sklo, PVC, porcelán.</t>
  </si>
  <si>
    <t>Min. 40 listů.</t>
  </si>
  <si>
    <t>Min. 12 tuh v balení.</t>
  </si>
  <si>
    <t>Transparentní.</t>
  </si>
  <si>
    <t>Slepený špalíček bílých papírů.</t>
  </si>
  <si>
    <r>
      <t xml:space="preserve">Termín dodání </t>
    </r>
    <r>
      <rPr>
        <b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(uveden v kalend. dnech od dojití výzvy Objednatele k plnění Smlouvy)</t>
    </r>
  </si>
  <si>
    <t>Korekční strojek jednorázový</t>
  </si>
  <si>
    <t>Obálky C5 zelený pruh, 162 x 229 mm</t>
  </si>
  <si>
    <t>Klip kovový 19</t>
  </si>
  <si>
    <t xml:space="preserve">Blok A5 lepený čistý </t>
  </si>
  <si>
    <t>Voděodolný, otěruvzdorný inkoust , vláknový hrot, ergonomický úchop, šíře stopy 1 mm, ventilační uzávěry, na fólie, filmy, sklo, plasty.</t>
  </si>
  <si>
    <t>Odolný proti vyschnutí, kulatý hrot, šíře stopy 2,5 mm, na flipchartové tabule, nepropíjí se papírem, ventilační uzávěr.</t>
  </si>
  <si>
    <t xml:space="preserve">Kovové, mnohonásobně použitelné, 12 ks v balení. </t>
  </si>
  <si>
    <r>
      <t>Popisovač na flipchart 2,5 mm -</t>
    </r>
    <r>
      <rPr>
        <b/>
        <sz val="11"/>
        <rFont val="Calibri"/>
        <family val="2"/>
      </rPr>
      <t xml:space="preserve"> černý</t>
    </r>
  </si>
  <si>
    <t>CPV - výběr
kancelářské potřeby</t>
  </si>
  <si>
    <t xml:space="preserve">Papír kancelářský A3 kvalita"B"  </t>
  </si>
  <si>
    <t>Obálky bublinkové bílé 320x445+50</t>
  </si>
  <si>
    <t>Obálky bublinkové bílé 370x480+50</t>
  </si>
  <si>
    <t>Kovová tužka (versatilka)</t>
  </si>
  <si>
    <t>Tuhy do kovové tužky (versatilky)</t>
  </si>
  <si>
    <t>Popisovač CD/DVD  1 mm</t>
  </si>
  <si>
    <t>Čistič na bílé tabule</t>
  </si>
  <si>
    <t xml:space="preserve">Čisticí houba magnetická na bílé tabule </t>
  </si>
  <si>
    <t xml:space="preserve">Spojovače 26/6  </t>
  </si>
  <si>
    <t>Klip kovový 41</t>
  </si>
  <si>
    <t>Propisovací tužka jednorázová</t>
  </si>
  <si>
    <t xml:space="preserve">ks </t>
  </si>
  <si>
    <t>Velmi jemný plastický hrot , šíře stopy 0,3 mm.</t>
  </si>
  <si>
    <t>Samolepicí cenové etikety pro etiketovací kleště  v kotoučku</t>
  </si>
  <si>
    <t>Sešit A6 linka</t>
  </si>
  <si>
    <t>Obálky C6 114 x 162 mm</t>
  </si>
  <si>
    <t>Obálky B4 , 250 x 353 mm</t>
  </si>
  <si>
    <t xml:space="preserve">Mikro tužka 0,5 </t>
  </si>
  <si>
    <t>Kvalitní mikro tužka 0,5mm; vhodná pro technické výkresy a náčrtky; jemný kovový hrot  vhodný pro použití v šablonách</t>
  </si>
  <si>
    <t xml:space="preserve">Gumovatelné pero 0,5 mm </t>
  </si>
  <si>
    <t>Modrá náplň, šířka stopy 0,5 mm.</t>
  </si>
  <si>
    <t>Popisovač lihový 0,6 mm - sada 4ks</t>
  </si>
  <si>
    <t>Nůžky celokovové - 20 cm</t>
  </si>
  <si>
    <t>Lepicí páska 25mm x 66m transparentní</t>
  </si>
  <si>
    <t>V případě, že se dodavatel při předání zboží na některá uvedená tel. čísla nedovolá, bude v takovém případě volat tel. 377631 332, 377 631 320, 377 631 325.</t>
  </si>
  <si>
    <t>Příloha č. 2 Kupní smlouvy - technická specifikace
Kancelářské potřeby (II.) 043 - 2021</t>
  </si>
  <si>
    <t>Samostatná faktrua</t>
  </si>
  <si>
    <t>Univerzitní 8, 
301 00 Plzeň, 
Rektorát,
místnost UR 402</t>
  </si>
  <si>
    <t xml:space="preserve">PR-P  Bc. Petra Pechmanová,
Tel.: 702 056 655,
37763 1025, 
E-mail: pechmanp@rek.zcu.cz               </t>
  </si>
  <si>
    <t>RICE - Jitka Machová,
Tel.: 37763 4168,
E-mail: machova@fel.zcu.cz</t>
  </si>
  <si>
    <t>Univerzitní 26,
301 00 Plzeň,
Fakulta elektrotechnická - Děkanát,
místnost EU 211</t>
  </si>
  <si>
    <t>SKM - Petra Reinvartová, 
Tel.: 37763 4874,
E-mail: reinvart@skm.zcu.cz</t>
  </si>
  <si>
    <t>Univerzitní 18, 
301 00 Plzeň,
Kavárna Knihovna, 
místnost UB 139</t>
  </si>
  <si>
    <t>NTIS - Václava Fleisnerova, 
Tel.: 37763 2550,
E-mail: kybernet@kky.zcu.cz</t>
  </si>
  <si>
    <t>Technicka 8, 
301 00 Plzeň,
Fakulta aplikovaných věd - Katedra kybernetiky,
místnost UN 540</t>
  </si>
  <si>
    <t>SKM - Věra Janochová, 
Tel.: 37763 4873,
E-mail: vjanocho@skm.zcu.cz</t>
  </si>
  <si>
    <t>Technická 8, 
301 00 Plzeň,
Kavárna NTIS, 
místnost UC 122</t>
  </si>
  <si>
    <t xml:space="preserve">Pro vkládání dokumentů do velikosti A4, prešpán 350 g. </t>
  </si>
  <si>
    <t>Obaly "L" A4 - čiré</t>
  </si>
  <si>
    <t>Nezávěsné hladké PVC obaly, vkládání na šířku i na výšku, min. 150 mic, min. 10 ks v balení.</t>
  </si>
  <si>
    <t xml:space="preserve">Gramáž 80±2; tloušťka 160±3; vlhkost 3,9-5,3%; opacita min. 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listů. 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</si>
  <si>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</si>
  <si>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t>Samolepicí, odtrhovací proužek, vzduchová ochranná vrstva, vhodné pro zasílání křehkých předmětů, 10 ks v balení.</t>
  </si>
  <si>
    <t>S doručenkou do vlastních rukou, samopropisovací.</t>
  </si>
  <si>
    <t>Vyměnítelná tuha.</t>
  </si>
  <si>
    <t>Min. 6 ks v balení.</t>
  </si>
  <si>
    <t>Čistič s rozprašovačem, rychlé a efektivní čištění bílých tabulí, odstraňuje popisovače, min. 250ml.</t>
  </si>
  <si>
    <t>Doplněk ke všem magnetickým tabulím, barevný mix, průměr 24 mm, 10 ks v balení.</t>
  </si>
  <si>
    <t>S filcem, vyměnitelné vložky.</t>
  </si>
  <si>
    <t>Vysoce kvalitní pozinkované spojovače, min.1000 ks v balení.</t>
  </si>
  <si>
    <t xml:space="preserve">Rozměr 32 mm , barevný drát, min. 75ks v balení </t>
  </si>
  <si>
    <t>Šíře min. 4,2 mm, návin min. 6 m, korekční roller ve tvaru pera, suchá korekce, kryje okamžitě, korekce na běžném i faxovém papíru, nezanechává stopy či skvrny na fotokopiích.</t>
  </si>
  <si>
    <t>Náplň do gelového pera Pentel Energel 0,5 mm ball barva modrá.</t>
  </si>
  <si>
    <t>Šířka hřbetu 60mm, hřbetní úchyt pro snazší manipulaci, odolný plast.</t>
  </si>
  <si>
    <t>Gelové pero, stiskací mechanismus,  pogumovaný úchop (neklouže), rychleschnoucí gelová náplň,  odolný niklový hrot, šírka hrotu 0,7mm, šíře stopy 0,5 mm.</t>
  </si>
  <si>
    <t>Gelové pero - modrá náplň</t>
  </si>
  <si>
    <t>Červená razítkovací barva</t>
  </si>
  <si>
    <t>Černá razítkovací barva</t>
  </si>
  <si>
    <t>Razítková barva Trodat, určená pro samobarvicí razítka Trodat.</t>
  </si>
  <si>
    <t>Stolní kalendář podlouhlý obrázkový, 
týdenní sloupcové kalendárium s uvedením hodin, 
rozměr jednotlivých listů cca 300 - 320 mm x  130 -150 mm</t>
  </si>
  <si>
    <t>Stolní kalendář podlouhlý obrázkový</t>
  </si>
  <si>
    <t>Stolní kalendář bez obrázků</t>
  </si>
  <si>
    <t>Nástěnný kalendář 3měsíční</t>
  </si>
  <si>
    <t>Stolní kalendář bez obrázků, 
týdenní sloupcové kalendárium s uvedením hodin, 
rozměr jednotlivých listů cca 300 - 340 mm x 120 - 135 mm</t>
  </si>
  <si>
    <t>Nástěnný kalendář 3měsíční, 
rozměry cca 295 -315 mm x 430 - 450 mm</t>
  </si>
  <si>
    <t>Diáře A5 denní, 
rozměr cca 140 -150 mm x 205-210 mm</t>
  </si>
  <si>
    <t>Diáře A5 týdenní, 
rozměr cca 140 -150 mm x 205 - 210 mm</t>
  </si>
  <si>
    <t xml:space="preserve">Měsíční kapesní  diář,
rozměr cca 75 - 80 mm x 175 -180 mm, 
celoplastové provedení </t>
  </si>
  <si>
    <t>Diář kapesní týdenní, 
rozměr cca 80 -100 mm x 150  - 155 mm</t>
  </si>
  <si>
    <t>Plánovací kalendář/ karta,
rozměr cca 210 - 215 mm x 145 - 150 mm</t>
  </si>
  <si>
    <t>Nástěnný roční kalendář,
barevně označeny soboty, neděle, svátky, 
rozměr cca 880 - 965 mm x 640 -700 mm</t>
  </si>
  <si>
    <t>Stolní kalendář dvoutýdenní řádkový,
obrázek uprostřed, 
rozměr cca 300 - 350mm x 150 -250mm</t>
  </si>
  <si>
    <t>Rozměry 26x18 mm, 1000ks v kotoučku, barva bílá, tvar - jakýkoliv, není určeno pro používání v kleštích.</t>
  </si>
  <si>
    <t>Plast, formát A4, šíře hřbetu 5 cm, hřbetní kapsa se štítkem na popisky.</t>
  </si>
  <si>
    <r>
      <t>Pořadač 4-kroužkový A4 - 5 cm -</t>
    </r>
    <r>
      <rPr>
        <b/>
        <sz val="11"/>
        <rFont val="Calibri"/>
        <family val="2"/>
      </rPr>
      <t xml:space="preserve"> modrý</t>
    </r>
  </si>
  <si>
    <r>
      <t>Popisovač 0,3 mm -</t>
    </r>
    <r>
      <rPr>
        <b/>
        <sz val="11"/>
        <rFont val="Calibri"/>
        <family val="2"/>
      </rPr>
      <t xml:space="preserve"> černý</t>
    </r>
  </si>
  <si>
    <t>Samolepící, 1 bal/ 50ks.</t>
  </si>
  <si>
    <t>Samolepící bílé</t>
  </si>
  <si>
    <t>Voděodolný, otěruvzdorný inkoust, šíře stopy 0,6mm, ventilační uzávěr, na papír, folie, sklo, plasty, polystyrén.
Sada: barvy černá, zelená, červená, modrá.</t>
  </si>
  <si>
    <r>
      <t xml:space="preserve">Popisovač tabulový  2,5 mm - </t>
    </r>
    <r>
      <rPr>
        <b/>
        <sz val="11"/>
        <rFont val="Calibri"/>
        <family val="2"/>
      </rPr>
      <t>10x černý, 10x modrý</t>
    </r>
  </si>
  <si>
    <t>Celokovové provedení, čepele spojuje kovový šroub, řezné plochy speciálně upraveny pro snadný a precizní střih.</t>
  </si>
  <si>
    <t>Velmi jemný plastický hrot, šíře stopy 0,3 mm.</t>
  </si>
  <si>
    <r>
      <t xml:space="preserve">Popisovač 0,3 mm - </t>
    </r>
    <r>
      <rPr>
        <b/>
        <sz val="11"/>
        <rFont val="Calibri"/>
        <family val="2"/>
      </rPr>
      <t>černý</t>
    </r>
  </si>
  <si>
    <t>Diáře A5 denní</t>
  </si>
  <si>
    <t>Diáře A5 týdenní</t>
  </si>
  <si>
    <t>Diář kapesní měsíční</t>
  </si>
  <si>
    <t xml:space="preserve">Diář kapesní týdenní    </t>
  </si>
  <si>
    <t xml:space="preserve">Plánovací karta </t>
  </si>
  <si>
    <t xml:space="preserve">Plánovací nástěnná roční mapa - kalendář </t>
  </si>
  <si>
    <t>Stolní kalendář 14denní s obrázky</t>
  </si>
  <si>
    <r>
      <t xml:space="preserve">Stojan na časopisy - </t>
    </r>
    <r>
      <rPr>
        <b/>
        <sz val="11"/>
        <rFont val="Calibri"/>
        <family val="2"/>
      </rPr>
      <t>modrý</t>
    </r>
  </si>
  <si>
    <r>
      <t xml:space="preserve">Stojan na časopisy - </t>
    </r>
    <r>
      <rPr>
        <b/>
        <sz val="11"/>
        <rFont val="Calibri"/>
        <family val="2"/>
      </rPr>
      <t>ledově modrý</t>
    </r>
  </si>
  <si>
    <r>
      <t xml:space="preserve">Náplň do gelového rolleru Pentel Energel 0,5 mm ball </t>
    </r>
    <r>
      <rPr>
        <b/>
        <sz val="11"/>
        <rFont val="Calibri"/>
        <family val="2"/>
      </rPr>
      <t>barva modrá</t>
    </r>
  </si>
  <si>
    <r>
      <t>Popisovač lihový 1mm -</t>
    </r>
    <r>
      <rPr>
        <b/>
        <sz val="11"/>
        <rFont val="Calibri"/>
        <family val="2"/>
      </rPr>
      <t xml:space="preserve"> černý</t>
    </r>
  </si>
  <si>
    <r>
      <t xml:space="preserve">Desky odkládací A4, bez klop, prešpán - </t>
    </r>
    <r>
      <rPr>
        <b/>
        <sz val="11"/>
        <rFont val="Calibri"/>
        <family val="2"/>
      </rPr>
      <t>žluté</t>
    </r>
  </si>
  <si>
    <r>
      <t xml:space="preserve">Desky odkládací A4, bez klop, prešpán - </t>
    </r>
    <r>
      <rPr>
        <b/>
        <sz val="11"/>
        <rFont val="Calibri"/>
        <family val="2"/>
      </rPr>
      <t>červené</t>
    </r>
  </si>
  <si>
    <r>
      <t>Desky odkládací A4, bez klop, prešpán -</t>
    </r>
    <r>
      <rPr>
        <b/>
        <sz val="11"/>
        <rFont val="Calibri"/>
        <family val="2"/>
      </rPr>
      <t xml:space="preserve"> modré</t>
    </r>
  </si>
  <si>
    <r>
      <t>Desky odkládací A4, bez klop, prešpán -</t>
    </r>
    <r>
      <rPr>
        <b/>
        <sz val="11"/>
        <rFont val="Calibri"/>
        <family val="2"/>
      </rPr>
      <t xml:space="preserve"> zelené</t>
    </r>
  </si>
  <si>
    <r>
      <t>Desky odkládací A4, 3 klopy, prešpán -</t>
    </r>
    <r>
      <rPr>
        <b/>
        <sz val="11"/>
        <rFont val="Calibri"/>
        <family val="2"/>
      </rPr>
      <t>žluté</t>
    </r>
  </si>
  <si>
    <t>Požadavek zadavatele: 
do sloupce označeného textem:</t>
  </si>
  <si>
    <t>Dodavatel doplní do jednotlivých prázdných žlutě podbarvených buněk požadované údaje, tj. jednotkové ceny.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</si>
</sst>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9F1FF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/>
      <right style="thick"/>
      <top/>
      <bottom/>
    </border>
    <border>
      <left/>
      <right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ck"/>
    </border>
    <border>
      <left style="medium"/>
      <right/>
      <top style="thick"/>
      <bottom style="thick"/>
    </border>
    <border>
      <left style="thick"/>
      <right/>
      <top/>
      <bottom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ck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/>
      <bottom style="thick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5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 indent="1"/>
    </xf>
    <xf numFmtId="165" fontId="0" fillId="0" borderId="3" xfId="0" applyNumberFormat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9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64" fontId="6" fillId="0" borderId="0" xfId="0" applyNumberFormat="1" applyFont="1" applyAlignment="1">
      <alignment horizontal="right" vertical="center" indent="1"/>
    </xf>
    <xf numFmtId="164" fontId="3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textRotation="90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indent="1"/>
    </xf>
    <xf numFmtId="3" fontId="0" fillId="0" borderId="1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right" vertical="center" indent="1"/>
    </xf>
    <xf numFmtId="0" fontId="10" fillId="0" borderId="3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0" fontId="10" fillId="0" borderId="3" xfId="20" applyFont="1" applyFill="1" applyBorder="1" applyAlignment="1">
      <alignment horizontal="left" vertical="center" wrapText="1" indent="1"/>
      <protection/>
    </xf>
    <xf numFmtId="0" fontId="10" fillId="0" borderId="3" xfId="20" applyFont="1" applyFill="1" applyBorder="1" applyAlignment="1">
      <alignment horizontal="center" vertical="center" wrapText="1"/>
      <protection/>
    </xf>
    <xf numFmtId="164" fontId="10" fillId="0" borderId="3" xfId="20" applyNumberFormat="1" applyFont="1" applyFill="1" applyBorder="1" applyAlignment="1">
      <alignment horizontal="right" vertical="center" wrapText="1" indent="1"/>
      <protection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10" fillId="0" borderId="10" xfId="21" applyFont="1" applyFill="1" applyBorder="1" applyAlignment="1">
      <alignment horizontal="left" vertical="center" wrapText="1" indent="1"/>
      <protection/>
    </xf>
    <xf numFmtId="0" fontId="10" fillId="0" borderId="10" xfId="21" applyFont="1" applyFill="1" applyBorder="1" applyAlignment="1">
      <alignment horizontal="center" vertical="center" wrapText="1"/>
      <protection/>
    </xf>
    <xf numFmtId="0" fontId="10" fillId="0" borderId="10" xfId="21" applyFont="1" applyFill="1" applyBorder="1" applyAlignment="1">
      <alignment horizontal="left" vertical="center" wrapText="1" indent="1"/>
      <protection/>
    </xf>
    <xf numFmtId="164" fontId="10" fillId="0" borderId="10" xfId="22" applyNumberFormat="1" applyFont="1" applyFill="1" applyBorder="1" applyAlignment="1">
      <alignment horizontal="right" vertical="center" wrapText="1" indent="1"/>
      <protection/>
    </xf>
    <xf numFmtId="0" fontId="10" fillId="0" borderId="3" xfId="21" applyFont="1" applyFill="1" applyBorder="1" applyAlignment="1">
      <alignment horizontal="left" vertical="center" wrapText="1" inden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left" vertical="center" wrapText="1" indent="1"/>
      <protection/>
    </xf>
    <xf numFmtId="164" fontId="10" fillId="0" borderId="3" xfId="22" applyNumberFormat="1" applyFont="1" applyFill="1" applyBorder="1" applyAlignment="1">
      <alignment horizontal="right" vertical="center" wrapText="1" indent="1"/>
      <protection/>
    </xf>
    <xf numFmtId="164" fontId="11" fillId="0" borderId="3" xfId="23" applyNumberFormat="1" applyFont="1" applyFill="1" applyBorder="1" applyAlignment="1">
      <alignment horizontal="right" vertical="center" wrapText="1" inden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left" vertical="center" wrapText="1" indent="1"/>
      <protection/>
    </xf>
    <xf numFmtId="0" fontId="10" fillId="0" borderId="11" xfId="21" applyFont="1" applyFill="1" applyBorder="1" applyAlignment="1">
      <alignment horizontal="center" vertical="center" wrapText="1"/>
      <protection/>
    </xf>
    <xf numFmtId="0" fontId="10" fillId="0" borderId="11" xfId="21" applyFont="1" applyFill="1" applyBorder="1" applyAlignment="1">
      <alignment horizontal="left" vertical="center" wrapText="1" indent="1"/>
      <protection/>
    </xf>
    <xf numFmtId="0" fontId="10" fillId="0" borderId="12" xfId="21" applyFont="1" applyFill="1" applyBorder="1" applyAlignment="1">
      <alignment horizontal="left" vertical="center" wrapText="1" indent="1"/>
      <protection/>
    </xf>
    <xf numFmtId="0" fontId="10" fillId="0" borderId="12" xfId="21" applyFont="1" applyFill="1" applyBorder="1" applyAlignment="1">
      <alignment horizontal="center" vertical="center" wrapText="1"/>
      <protection/>
    </xf>
    <xf numFmtId="0" fontId="10" fillId="0" borderId="12" xfId="21" applyFont="1" applyFill="1" applyBorder="1" applyAlignment="1">
      <alignment horizontal="left" vertical="center" wrapText="1" indent="1"/>
      <protection/>
    </xf>
    <xf numFmtId="0" fontId="10" fillId="0" borderId="8" xfId="21" applyFont="1" applyFill="1" applyBorder="1" applyAlignment="1">
      <alignment horizontal="left" vertical="center" wrapText="1" indent="1"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left" vertical="center" wrapText="1" indent="1"/>
      <protection/>
    </xf>
    <xf numFmtId="0" fontId="10" fillId="0" borderId="7" xfId="21" applyFont="1" applyFill="1" applyBorder="1" applyAlignment="1">
      <alignment horizontal="left" vertical="center" wrapText="1" indent="1"/>
      <protection/>
    </xf>
    <xf numFmtId="0" fontId="10" fillId="0" borderId="7" xfId="21" applyFont="1" applyFill="1" applyBorder="1" applyAlignment="1">
      <alignment horizontal="center" vertical="center" wrapText="1"/>
      <protection/>
    </xf>
    <xf numFmtId="0" fontId="10" fillId="0" borderId="7" xfId="21" applyFont="1" applyFill="1" applyBorder="1" applyAlignment="1">
      <alignment horizontal="left" vertical="center" wrapText="1" indent="1"/>
      <protection/>
    </xf>
    <xf numFmtId="0" fontId="10" fillId="0" borderId="9" xfId="21" applyFont="1" applyFill="1" applyBorder="1" applyAlignment="1">
      <alignment horizontal="left" vertical="center" wrapText="1" indent="1"/>
      <protection/>
    </xf>
    <xf numFmtId="0" fontId="10" fillId="0" borderId="9" xfId="21" applyFont="1" applyFill="1" applyBorder="1" applyAlignment="1">
      <alignment horizontal="center" vertical="center" wrapText="1"/>
      <protection/>
    </xf>
    <xf numFmtId="0" fontId="10" fillId="0" borderId="9" xfId="21" applyFont="1" applyFill="1" applyBorder="1" applyAlignment="1">
      <alignment horizontal="left" vertical="center" wrapText="1" indent="1"/>
      <protection/>
    </xf>
    <xf numFmtId="164" fontId="10" fillId="0" borderId="3" xfId="22" applyNumberFormat="1" applyFont="1" applyFill="1" applyBorder="1" applyAlignment="1">
      <alignment horizontal="right" vertical="center" wrapText="1" indent="1"/>
      <protection/>
    </xf>
    <xf numFmtId="164" fontId="10" fillId="0" borderId="11" xfId="22" applyNumberFormat="1" applyFont="1" applyFill="1" applyBorder="1" applyAlignment="1">
      <alignment horizontal="right" vertical="center" wrapText="1" indent="1"/>
      <protection/>
    </xf>
    <xf numFmtId="164" fontId="10" fillId="0" borderId="12" xfId="22" applyNumberFormat="1" applyFont="1" applyFill="1" applyBorder="1" applyAlignment="1">
      <alignment horizontal="right" vertical="center" wrapText="1" indent="1"/>
      <protection/>
    </xf>
    <xf numFmtId="164" fontId="10" fillId="0" borderId="8" xfId="22" applyNumberFormat="1" applyFont="1" applyFill="1" applyBorder="1" applyAlignment="1">
      <alignment horizontal="right" vertical="center" wrapText="1" indent="1"/>
      <protection/>
    </xf>
    <xf numFmtId="164" fontId="10" fillId="0" borderId="7" xfId="22" applyNumberFormat="1" applyFont="1" applyFill="1" applyBorder="1" applyAlignment="1">
      <alignment horizontal="right" vertical="center" wrapText="1" indent="1"/>
      <protection/>
    </xf>
    <xf numFmtId="164" fontId="10" fillId="0" borderId="9" xfId="22" applyNumberFormat="1" applyFont="1" applyFill="1" applyBorder="1" applyAlignment="1">
      <alignment horizontal="right" vertical="center" wrapText="1" indent="1"/>
      <protection/>
    </xf>
    <xf numFmtId="164" fontId="17" fillId="5" borderId="3" xfId="22" applyNumberFormat="1" applyFont="1" applyFill="1" applyBorder="1" applyAlignment="1">
      <alignment horizontal="right" vertical="center" wrapText="1" indent="1"/>
      <protection/>
    </xf>
    <xf numFmtId="164" fontId="10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2" xfId="0" applyBorder="1"/>
    <xf numFmtId="0" fontId="0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0" fillId="2" borderId="35" xfId="0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  <cellStyle name="normální 3 3" xfId="24"/>
    <cellStyle name="normální 3 2 2" xfId="25"/>
    <cellStyle name="Normální 4 2" xfId="26"/>
  </cellStyles>
  <dxfs count="14">
    <dxf>
      <fill>
        <patternFill patternType="solid">
          <fgColor rgb="FFD2FABE"/>
          <bgColor rgb="FFD2FABE"/>
        </patternFill>
      </fill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FFB7"/>
          <bgColor rgb="FFFFFFB7"/>
        </patternFill>
      </fill>
      <border/>
    </dxf>
    <dxf>
      <numFmt numFmtId="177" formatCode="@"/>
      <fill>
        <patternFill patternType="solid">
          <fgColor rgb="FFFFD1D1"/>
          <bgColor rgb="FFFFD1D1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tabSelected="1" zoomScale="70" zoomScaleNormal="70" workbookViewId="0" topLeftCell="A1">
      <selection activeCell="I7" sqref="I7:I76"/>
    </sheetView>
  </sheetViews>
  <sheetFormatPr defaultColWidth="8.7109375" defaultRowHeight="15"/>
  <cols>
    <col min="1" max="1" width="1.421875" style="4" bestFit="1" customWidth="1"/>
    <col min="2" max="2" width="5.57421875" style="4" bestFit="1" customWidth="1"/>
    <col min="3" max="3" width="56.8515625" style="1" customWidth="1"/>
    <col min="4" max="4" width="9.57421875" style="2" bestFit="1" customWidth="1"/>
    <col min="5" max="5" width="9.00390625" style="3" bestFit="1" customWidth="1"/>
    <col min="6" max="6" width="115.57421875" style="1" customWidth="1"/>
    <col min="7" max="7" width="23.8515625" style="1" hidden="1" customWidth="1"/>
    <col min="8" max="8" width="21.421875" style="4" customWidth="1"/>
    <col min="9" max="9" width="23.421875" style="4" customWidth="1"/>
    <col min="10" max="10" width="20.57421875" style="4" bestFit="1" customWidth="1"/>
    <col min="11" max="11" width="19.57421875" style="4" bestFit="1" customWidth="1"/>
    <col min="12" max="12" width="15.7109375" style="4" customWidth="1"/>
    <col min="13" max="13" width="34.140625" style="4" customWidth="1"/>
    <col min="14" max="14" width="39.140625" style="4" customWidth="1"/>
    <col min="15" max="15" width="23.28125" style="4" customWidth="1"/>
    <col min="16" max="16" width="37.00390625" style="5" customWidth="1"/>
    <col min="17" max="16384" width="8.7109375" style="4" customWidth="1"/>
  </cols>
  <sheetData>
    <row r="1" spans="2:4" ht="36.6" customHeight="1">
      <c r="B1" s="117" t="s">
        <v>79</v>
      </c>
      <c r="C1" s="118"/>
      <c r="D1" s="118"/>
    </row>
    <row r="2" spans="3:16" ht="20.1" customHeight="1">
      <c r="C2" s="4"/>
      <c r="D2" s="6"/>
      <c r="E2" s="7"/>
      <c r="F2" s="8"/>
      <c r="G2" s="8"/>
      <c r="H2" s="8"/>
      <c r="I2" s="8"/>
      <c r="K2" s="9"/>
      <c r="L2" s="9"/>
      <c r="M2" s="9"/>
      <c r="N2" s="9"/>
      <c r="O2" s="9"/>
      <c r="P2" s="10"/>
    </row>
    <row r="3" spans="2:15" ht="20.1" customHeight="1">
      <c r="B3" s="146" t="s">
        <v>153</v>
      </c>
      <c r="C3" s="147"/>
      <c r="D3" s="148" t="s">
        <v>0</v>
      </c>
      <c r="E3" s="149"/>
      <c r="F3" s="152" t="s">
        <v>154</v>
      </c>
      <c r="G3" s="26"/>
      <c r="H3" s="26"/>
      <c r="I3" s="26"/>
      <c r="J3" s="26"/>
      <c r="K3" s="26"/>
      <c r="M3" s="9"/>
      <c r="N3" s="9"/>
      <c r="O3" s="9"/>
    </row>
    <row r="4" spans="2:15" ht="20.1" customHeight="1" thickBot="1">
      <c r="B4" s="146"/>
      <c r="C4" s="147"/>
      <c r="D4" s="150"/>
      <c r="E4" s="151"/>
      <c r="F4" s="152"/>
      <c r="G4" s="8"/>
      <c r="H4" s="9"/>
      <c r="I4" s="9"/>
      <c r="K4" s="9"/>
      <c r="L4" s="9"/>
      <c r="M4" s="9"/>
      <c r="N4" s="9"/>
      <c r="O4" s="9"/>
    </row>
    <row r="5" spans="2:16" ht="34.5" customHeight="1" thickBot="1">
      <c r="B5" s="11"/>
      <c r="C5" s="12"/>
      <c r="D5" s="13"/>
      <c r="E5" s="13"/>
      <c r="F5" s="8"/>
      <c r="G5" s="15"/>
      <c r="I5" s="14" t="s">
        <v>0</v>
      </c>
      <c r="P5" s="16"/>
    </row>
    <row r="6" spans="1:17" ht="80.25" customHeight="1" thickBot="1" thickTop="1">
      <c r="A6" s="29"/>
      <c r="B6" s="53" t="s">
        <v>1</v>
      </c>
      <c r="C6" s="27" t="s">
        <v>11</v>
      </c>
      <c r="D6" s="17" t="s">
        <v>2</v>
      </c>
      <c r="E6" s="27" t="s">
        <v>12</v>
      </c>
      <c r="F6" s="27" t="s">
        <v>13</v>
      </c>
      <c r="G6" s="27" t="s">
        <v>14</v>
      </c>
      <c r="H6" s="17" t="s">
        <v>3</v>
      </c>
      <c r="I6" s="18" t="s">
        <v>4</v>
      </c>
      <c r="J6" s="52" t="s">
        <v>5</v>
      </c>
      <c r="K6" s="52" t="s">
        <v>6</v>
      </c>
      <c r="L6" s="27" t="s">
        <v>15</v>
      </c>
      <c r="M6" s="28" t="s">
        <v>16</v>
      </c>
      <c r="N6" s="27" t="s">
        <v>17</v>
      </c>
      <c r="O6" s="17" t="s">
        <v>44</v>
      </c>
      <c r="P6" s="76" t="s">
        <v>53</v>
      </c>
      <c r="Q6" s="77"/>
    </row>
    <row r="7" spans="1:17" ht="21" customHeight="1" thickTop="1">
      <c r="A7" s="42"/>
      <c r="B7" s="54">
        <v>1</v>
      </c>
      <c r="C7" s="78" t="s">
        <v>148</v>
      </c>
      <c r="D7" s="55">
        <v>50</v>
      </c>
      <c r="E7" s="79" t="s">
        <v>18</v>
      </c>
      <c r="F7" s="80" t="s">
        <v>91</v>
      </c>
      <c r="G7" s="56">
        <f aca="true" t="shared" si="0" ref="G7:G38">D7*H7</f>
        <v>300</v>
      </c>
      <c r="H7" s="81">
        <v>6</v>
      </c>
      <c r="I7" s="110">
        <v>6</v>
      </c>
      <c r="J7" s="43">
        <f aca="true" t="shared" si="1" ref="J7:J38">D7*I7</f>
        <v>300</v>
      </c>
      <c r="K7" s="44" t="str">
        <f aca="true" t="shared" si="2" ref="K7:K35">IF(ISNUMBER(I7),IF(I7&gt;H7,"NEVYHOVUJE","VYHOVUJE")," ")</f>
        <v>VYHOVUJE</v>
      </c>
      <c r="L7" s="123" t="s">
        <v>80</v>
      </c>
      <c r="M7" s="123" t="s">
        <v>82</v>
      </c>
      <c r="N7" s="123" t="s">
        <v>81</v>
      </c>
      <c r="O7" s="138">
        <v>21</v>
      </c>
      <c r="P7" s="126" t="s">
        <v>7</v>
      </c>
      <c r="Q7" s="77"/>
    </row>
    <row r="8" spans="1:17" ht="21" customHeight="1">
      <c r="A8" s="36"/>
      <c r="B8" s="57">
        <v>2</v>
      </c>
      <c r="C8" s="82" t="s">
        <v>149</v>
      </c>
      <c r="D8" s="58">
        <v>20</v>
      </c>
      <c r="E8" s="83" t="s">
        <v>18</v>
      </c>
      <c r="F8" s="84" t="s">
        <v>91</v>
      </c>
      <c r="G8" s="59">
        <f t="shared" si="0"/>
        <v>120</v>
      </c>
      <c r="H8" s="85">
        <v>6</v>
      </c>
      <c r="I8" s="111">
        <v>6</v>
      </c>
      <c r="J8" s="20">
        <f t="shared" si="1"/>
        <v>120</v>
      </c>
      <c r="K8" s="31" t="str">
        <f t="shared" si="2"/>
        <v>VYHOVUJE</v>
      </c>
      <c r="L8" s="124"/>
      <c r="M8" s="137"/>
      <c r="N8" s="137"/>
      <c r="O8" s="131"/>
      <c r="P8" s="127"/>
      <c r="Q8" s="77"/>
    </row>
    <row r="9" spans="1:17" ht="21" customHeight="1">
      <c r="A9" s="36"/>
      <c r="B9" s="57">
        <v>3</v>
      </c>
      <c r="C9" s="82" t="s">
        <v>150</v>
      </c>
      <c r="D9" s="58">
        <v>20</v>
      </c>
      <c r="E9" s="83" t="s">
        <v>18</v>
      </c>
      <c r="F9" s="84" t="s">
        <v>91</v>
      </c>
      <c r="G9" s="59">
        <f t="shared" si="0"/>
        <v>120</v>
      </c>
      <c r="H9" s="85">
        <v>6</v>
      </c>
      <c r="I9" s="111">
        <v>6</v>
      </c>
      <c r="J9" s="20">
        <f t="shared" si="1"/>
        <v>120</v>
      </c>
      <c r="K9" s="31" t="str">
        <f t="shared" si="2"/>
        <v>VYHOVUJE</v>
      </c>
      <c r="L9" s="124"/>
      <c r="M9" s="137"/>
      <c r="N9" s="137"/>
      <c r="O9" s="131"/>
      <c r="P9" s="127"/>
      <c r="Q9" s="77"/>
    </row>
    <row r="10" spans="1:17" ht="21" customHeight="1">
      <c r="A10" s="36"/>
      <c r="B10" s="57">
        <v>4</v>
      </c>
      <c r="C10" s="82" t="s">
        <v>151</v>
      </c>
      <c r="D10" s="58">
        <v>20</v>
      </c>
      <c r="E10" s="83" t="s">
        <v>18</v>
      </c>
      <c r="F10" s="84" t="s">
        <v>91</v>
      </c>
      <c r="G10" s="59">
        <f t="shared" si="0"/>
        <v>120</v>
      </c>
      <c r="H10" s="85">
        <v>6</v>
      </c>
      <c r="I10" s="111">
        <v>6</v>
      </c>
      <c r="J10" s="20">
        <f t="shared" si="1"/>
        <v>120</v>
      </c>
      <c r="K10" s="31" t="str">
        <f t="shared" si="2"/>
        <v>VYHOVUJE</v>
      </c>
      <c r="L10" s="124"/>
      <c r="M10" s="137"/>
      <c r="N10" s="137"/>
      <c r="O10" s="131"/>
      <c r="P10" s="127"/>
      <c r="Q10" s="77"/>
    </row>
    <row r="11" spans="1:17" ht="21" customHeight="1">
      <c r="A11" s="36"/>
      <c r="B11" s="57">
        <v>5</v>
      </c>
      <c r="C11" s="82" t="s">
        <v>152</v>
      </c>
      <c r="D11" s="58">
        <v>20</v>
      </c>
      <c r="E11" s="83" t="s">
        <v>18</v>
      </c>
      <c r="F11" s="84" t="s">
        <v>38</v>
      </c>
      <c r="G11" s="59">
        <f t="shared" si="0"/>
        <v>240</v>
      </c>
      <c r="H11" s="85">
        <v>12</v>
      </c>
      <c r="I11" s="111">
        <v>12</v>
      </c>
      <c r="J11" s="20">
        <f t="shared" si="1"/>
        <v>240</v>
      </c>
      <c r="K11" s="31" t="str">
        <f t="shared" si="2"/>
        <v>VYHOVUJE</v>
      </c>
      <c r="L11" s="124"/>
      <c r="M11" s="137"/>
      <c r="N11" s="137"/>
      <c r="O11" s="131"/>
      <c r="P11" s="127"/>
      <c r="Q11" s="77"/>
    </row>
    <row r="12" spans="1:17" ht="21" customHeight="1">
      <c r="A12" s="36"/>
      <c r="B12" s="57">
        <v>6</v>
      </c>
      <c r="C12" s="60" t="s">
        <v>92</v>
      </c>
      <c r="D12" s="58">
        <v>2</v>
      </c>
      <c r="E12" s="61" t="s">
        <v>19</v>
      </c>
      <c r="F12" s="62" t="s">
        <v>93</v>
      </c>
      <c r="G12" s="59">
        <f t="shared" si="0"/>
        <v>96</v>
      </c>
      <c r="H12" s="86">
        <v>48</v>
      </c>
      <c r="I12" s="111">
        <v>48</v>
      </c>
      <c r="J12" s="20">
        <f t="shared" si="1"/>
        <v>96</v>
      </c>
      <c r="K12" s="31" t="str">
        <f t="shared" si="2"/>
        <v>VYHOVUJE</v>
      </c>
      <c r="L12" s="124"/>
      <c r="M12" s="137"/>
      <c r="N12" s="137"/>
      <c r="O12" s="131"/>
      <c r="P12" s="127"/>
      <c r="Q12" s="77"/>
    </row>
    <row r="13" spans="1:17" ht="67.5" customHeight="1">
      <c r="A13" s="36"/>
      <c r="B13" s="51">
        <v>7</v>
      </c>
      <c r="C13" s="82" t="s">
        <v>54</v>
      </c>
      <c r="D13" s="58">
        <v>3</v>
      </c>
      <c r="E13" s="83" t="s">
        <v>19</v>
      </c>
      <c r="F13" s="84" t="s">
        <v>94</v>
      </c>
      <c r="G13" s="19">
        <f t="shared" si="0"/>
        <v>570</v>
      </c>
      <c r="H13" s="109">
        <v>190</v>
      </c>
      <c r="I13" s="111">
        <v>190</v>
      </c>
      <c r="J13" s="20">
        <f t="shared" si="1"/>
        <v>570</v>
      </c>
      <c r="K13" s="31" t="str">
        <f t="shared" si="2"/>
        <v>VYHOVUJE</v>
      </c>
      <c r="L13" s="124"/>
      <c r="M13" s="137"/>
      <c r="N13" s="137"/>
      <c r="O13" s="131"/>
      <c r="P13" s="127"/>
      <c r="Q13" s="77"/>
    </row>
    <row r="14" spans="1:17" ht="65.25" customHeight="1">
      <c r="A14" s="36"/>
      <c r="B14" s="51">
        <v>8</v>
      </c>
      <c r="C14" s="82" t="s">
        <v>30</v>
      </c>
      <c r="D14" s="58">
        <v>50</v>
      </c>
      <c r="E14" s="83" t="s">
        <v>19</v>
      </c>
      <c r="F14" s="84" t="s">
        <v>95</v>
      </c>
      <c r="G14" s="19">
        <f t="shared" si="0"/>
        <v>4500</v>
      </c>
      <c r="H14" s="109">
        <v>90</v>
      </c>
      <c r="I14" s="111">
        <v>90</v>
      </c>
      <c r="J14" s="20">
        <f t="shared" si="1"/>
        <v>4500</v>
      </c>
      <c r="K14" s="31" t="str">
        <f t="shared" si="2"/>
        <v>VYHOVUJE</v>
      </c>
      <c r="L14" s="124"/>
      <c r="M14" s="137"/>
      <c r="N14" s="137"/>
      <c r="O14" s="131"/>
      <c r="P14" s="127"/>
      <c r="Q14" s="77"/>
    </row>
    <row r="15" spans="1:17" ht="20.25" customHeight="1">
      <c r="A15" s="36"/>
      <c r="B15" s="57">
        <v>9</v>
      </c>
      <c r="C15" s="82" t="s">
        <v>55</v>
      </c>
      <c r="D15" s="58">
        <v>1</v>
      </c>
      <c r="E15" s="83" t="s">
        <v>19</v>
      </c>
      <c r="F15" s="84" t="s">
        <v>96</v>
      </c>
      <c r="G15" s="19">
        <f t="shared" si="0"/>
        <v>96</v>
      </c>
      <c r="H15" s="85">
        <v>96</v>
      </c>
      <c r="I15" s="111">
        <v>96</v>
      </c>
      <c r="J15" s="20">
        <f t="shared" si="1"/>
        <v>96</v>
      </c>
      <c r="K15" s="31" t="str">
        <f t="shared" si="2"/>
        <v>VYHOVUJE</v>
      </c>
      <c r="L15" s="124"/>
      <c r="M15" s="137"/>
      <c r="N15" s="137"/>
      <c r="O15" s="131"/>
      <c r="P15" s="127"/>
      <c r="Q15" s="77"/>
    </row>
    <row r="16" spans="1:17" ht="20.25" customHeight="1">
      <c r="A16" s="36"/>
      <c r="B16" s="57">
        <v>10</v>
      </c>
      <c r="C16" s="82" t="s">
        <v>56</v>
      </c>
      <c r="D16" s="58">
        <v>2</v>
      </c>
      <c r="E16" s="83" t="s">
        <v>19</v>
      </c>
      <c r="F16" s="84" t="s">
        <v>96</v>
      </c>
      <c r="G16" s="19">
        <f t="shared" si="0"/>
        <v>232</v>
      </c>
      <c r="H16" s="85">
        <v>116</v>
      </c>
      <c r="I16" s="111">
        <v>116</v>
      </c>
      <c r="J16" s="20">
        <f t="shared" si="1"/>
        <v>232</v>
      </c>
      <c r="K16" s="31" t="str">
        <f t="shared" si="2"/>
        <v>VYHOVUJE</v>
      </c>
      <c r="L16" s="124"/>
      <c r="M16" s="137"/>
      <c r="N16" s="137"/>
      <c r="O16" s="131"/>
      <c r="P16" s="127"/>
      <c r="Q16" s="77"/>
    </row>
    <row r="17" spans="1:17" ht="20.25" customHeight="1">
      <c r="A17" s="36"/>
      <c r="B17" s="57">
        <v>11</v>
      </c>
      <c r="C17" s="82" t="s">
        <v>46</v>
      </c>
      <c r="D17" s="58">
        <v>1000</v>
      </c>
      <c r="E17" s="83" t="s">
        <v>18</v>
      </c>
      <c r="F17" s="84" t="s">
        <v>97</v>
      </c>
      <c r="G17" s="19">
        <f t="shared" si="0"/>
        <v>1500</v>
      </c>
      <c r="H17" s="85">
        <v>1.5</v>
      </c>
      <c r="I17" s="111">
        <v>1.5</v>
      </c>
      <c r="J17" s="20">
        <f t="shared" si="1"/>
        <v>1500</v>
      </c>
      <c r="K17" s="31" t="str">
        <f t="shared" si="2"/>
        <v>VYHOVUJE</v>
      </c>
      <c r="L17" s="124"/>
      <c r="M17" s="137"/>
      <c r="N17" s="137"/>
      <c r="O17" s="131"/>
      <c r="P17" s="127"/>
      <c r="Q17" s="77"/>
    </row>
    <row r="18" spans="1:17" ht="20.25" customHeight="1">
      <c r="A18" s="36"/>
      <c r="B18" s="57">
        <v>12</v>
      </c>
      <c r="C18" s="82" t="s">
        <v>24</v>
      </c>
      <c r="D18" s="58">
        <v>2</v>
      </c>
      <c r="E18" s="83" t="s">
        <v>18</v>
      </c>
      <c r="F18" s="84" t="s">
        <v>28</v>
      </c>
      <c r="G18" s="19">
        <f t="shared" si="0"/>
        <v>40</v>
      </c>
      <c r="H18" s="85">
        <v>20</v>
      </c>
      <c r="I18" s="111">
        <v>20</v>
      </c>
      <c r="J18" s="20">
        <f t="shared" si="1"/>
        <v>40</v>
      </c>
      <c r="K18" s="31" t="str">
        <f t="shared" si="2"/>
        <v>VYHOVUJE</v>
      </c>
      <c r="L18" s="124"/>
      <c r="M18" s="137"/>
      <c r="N18" s="137"/>
      <c r="O18" s="131"/>
      <c r="P18" s="127"/>
      <c r="Q18" s="77"/>
    </row>
    <row r="19" spans="1:17" ht="20.25" customHeight="1">
      <c r="A19" s="36"/>
      <c r="B19" s="57">
        <v>13</v>
      </c>
      <c r="C19" s="63" t="s">
        <v>57</v>
      </c>
      <c r="D19" s="58">
        <v>10</v>
      </c>
      <c r="E19" s="64" t="s">
        <v>18</v>
      </c>
      <c r="F19" s="63" t="s">
        <v>98</v>
      </c>
      <c r="G19" s="19">
        <f t="shared" si="0"/>
        <v>570</v>
      </c>
      <c r="H19" s="65">
        <v>57</v>
      </c>
      <c r="I19" s="111">
        <v>57</v>
      </c>
      <c r="J19" s="20">
        <f t="shared" si="1"/>
        <v>570</v>
      </c>
      <c r="K19" s="31" t="str">
        <f t="shared" si="2"/>
        <v>VYHOVUJE</v>
      </c>
      <c r="L19" s="124"/>
      <c r="M19" s="137"/>
      <c r="N19" s="137"/>
      <c r="O19" s="131"/>
      <c r="P19" s="127"/>
      <c r="Q19" s="77"/>
    </row>
    <row r="20" spans="1:17" ht="20.25" customHeight="1">
      <c r="A20" s="36"/>
      <c r="B20" s="57">
        <v>14</v>
      </c>
      <c r="C20" s="82" t="s">
        <v>58</v>
      </c>
      <c r="D20" s="58">
        <v>5</v>
      </c>
      <c r="E20" s="83" t="s">
        <v>19</v>
      </c>
      <c r="F20" s="84" t="s">
        <v>99</v>
      </c>
      <c r="G20" s="19">
        <f t="shared" si="0"/>
        <v>210</v>
      </c>
      <c r="H20" s="85">
        <v>42</v>
      </c>
      <c r="I20" s="111">
        <v>42</v>
      </c>
      <c r="J20" s="20">
        <f t="shared" si="1"/>
        <v>210</v>
      </c>
      <c r="K20" s="31" t="str">
        <f t="shared" si="2"/>
        <v>VYHOVUJE</v>
      </c>
      <c r="L20" s="124"/>
      <c r="M20" s="137"/>
      <c r="N20" s="137"/>
      <c r="O20" s="131"/>
      <c r="P20" s="127"/>
      <c r="Q20" s="77"/>
    </row>
    <row r="21" spans="1:17" ht="39" customHeight="1">
      <c r="A21" s="36"/>
      <c r="B21" s="57">
        <v>15</v>
      </c>
      <c r="C21" s="82" t="s">
        <v>147</v>
      </c>
      <c r="D21" s="58">
        <v>3</v>
      </c>
      <c r="E21" s="83" t="s">
        <v>18</v>
      </c>
      <c r="F21" s="84" t="s">
        <v>49</v>
      </c>
      <c r="G21" s="19">
        <f t="shared" si="0"/>
        <v>27</v>
      </c>
      <c r="H21" s="85">
        <v>9</v>
      </c>
      <c r="I21" s="111">
        <v>9</v>
      </c>
      <c r="J21" s="20">
        <f t="shared" si="1"/>
        <v>27</v>
      </c>
      <c r="K21" s="31" t="str">
        <f t="shared" si="2"/>
        <v>VYHOVUJE</v>
      </c>
      <c r="L21" s="124"/>
      <c r="M21" s="137"/>
      <c r="N21" s="137"/>
      <c r="O21" s="131"/>
      <c r="P21" s="127"/>
      <c r="Q21" s="77"/>
    </row>
    <row r="22" spans="1:17" ht="20.25" customHeight="1">
      <c r="A22" s="36"/>
      <c r="B22" s="57">
        <v>16</v>
      </c>
      <c r="C22" s="82" t="s">
        <v>59</v>
      </c>
      <c r="D22" s="58">
        <v>1</v>
      </c>
      <c r="E22" s="83" t="s">
        <v>18</v>
      </c>
      <c r="F22" s="84" t="s">
        <v>36</v>
      </c>
      <c r="G22" s="19">
        <f t="shared" si="0"/>
        <v>10</v>
      </c>
      <c r="H22" s="85">
        <v>10</v>
      </c>
      <c r="I22" s="111">
        <v>10</v>
      </c>
      <c r="J22" s="20">
        <f t="shared" si="1"/>
        <v>10</v>
      </c>
      <c r="K22" s="31" t="str">
        <f t="shared" si="2"/>
        <v>VYHOVUJE</v>
      </c>
      <c r="L22" s="124"/>
      <c r="M22" s="137"/>
      <c r="N22" s="137"/>
      <c r="O22" s="131"/>
      <c r="P22" s="127"/>
      <c r="Q22" s="77"/>
    </row>
    <row r="23" spans="1:17" ht="20.25" customHeight="1">
      <c r="A23" s="36"/>
      <c r="B23" s="57">
        <v>17</v>
      </c>
      <c r="C23" s="82" t="s">
        <v>52</v>
      </c>
      <c r="D23" s="58">
        <v>3</v>
      </c>
      <c r="E23" s="83" t="s">
        <v>18</v>
      </c>
      <c r="F23" s="84" t="s">
        <v>50</v>
      </c>
      <c r="G23" s="19">
        <f t="shared" si="0"/>
        <v>27</v>
      </c>
      <c r="H23" s="85">
        <v>9</v>
      </c>
      <c r="I23" s="111">
        <v>9</v>
      </c>
      <c r="J23" s="20">
        <f t="shared" si="1"/>
        <v>27</v>
      </c>
      <c r="K23" s="31" t="str">
        <f t="shared" si="2"/>
        <v>VYHOVUJE</v>
      </c>
      <c r="L23" s="124"/>
      <c r="M23" s="137"/>
      <c r="N23" s="137"/>
      <c r="O23" s="131"/>
      <c r="P23" s="127"/>
      <c r="Q23" s="77"/>
    </row>
    <row r="24" spans="1:17" ht="30">
      <c r="A24" s="36"/>
      <c r="B24" s="57">
        <v>18</v>
      </c>
      <c r="C24" s="82" t="s">
        <v>31</v>
      </c>
      <c r="D24" s="58">
        <v>3</v>
      </c>
      <c r="E24" s="83" t="s">
        <v>20</v>
      </c>
      <c r="F24" s="84" t="s">
        <v>37</v>
      </c>
      <c r="G24" s="19">
        <f t="shared" si="0"/>
        <v>135</v>
      </c>
      <c r="H24" s="85">
        <v>45</v>
      </c>
      <c r="I24" s="111">
        <v>45</v>
      </c>
      <c r="J24" s="20">
        <f t="shared" si="1"/>
        <v>135</v>
      </c>
      <c r="K24" s="31" t="str">
        <f t="shared" si="2"/>
        <v>VYHOVUJE</v>
      </c>
      <c r="L24" s="124"/>
      <c r="M24" s="137"/>
      <c r="N24" s="137"/>
      <c r="O24" s="131"/>
      <c r="P24" s="127"/>
      <c r="Q24" s="77"/>
    </row>
    <row r="25" spans="1:17" ht="20.25" customHeight="1">
      <c r="A25" s="36"/>
      <c r="B25" s="57">
        <v>19</v>
      </c>
      <c r="C25" s="82" t="s">
        <v>21</v>
      </c>
      <c r="D25" s="58">
        <v>8</v>
      </c>
      <c r="E25" s="83" t="s">
        <v>19</v>
      </c>
      <c r="F25" s="84" t="s">
        <v>101</v>
      </c>
      <c r="G25" s="19">
        <f t="shared" si="0"/>
        <v>208</v>
      </c>
      <c r="H25" s="85">
        <v>26</v>
      </c>
      <c r="I25" s="111">
        <v>26</v>
      </c>
      <c r="J25" s="20">
        <f t="shared" si="1"/>
        <v>208</v>
      </c>
      <c r="K25" s="31" t="str">
        <f t="shared" si="2"/>
        <v>VYHOVUJE</v>
      </c>
      <c r="L25" s="124"/>
      <c r="M25" s="137"/>
      <c r="N25" s="137"/>
      <c r="O25" s="131"/>
      <c r="P25" s="127"/>
      <c r="Q25" s="77"/>
    </row>
    <row r="26" spans="1:17" ht="20.25" customHeight="1">
      <c r="A26" s="36"/>
      <c r="B26" s="57">
        <v>20</v>
      </c>
      <c r="C26" s="82" t="s">
        <v>60</v>
      </c>
      <c r="D26" s="58">
        <v>3</v>
      </c>
      <c r="E26" s="83" t="s">
        <v>18</v>
      </c>
      <c r="F26" s="84" t="s">
        <v>100</v>
      </c>
      <c r="G26" s="19">
        <f t="shared" si="0"/>
        <v>300</v>
      </c>
      <c r="H26" s="85">
        <v>100</v>
      </c>
      <c r="I26" s="111">
        <v>100</v>
      </c>
      <c r="J26" s="20">
        <f t="shared" si="1"/>
        <v>300</v>
      </c>
      <c r="K26" s="31" t="str">
        <f t="shared" si="2"/>
        <v>VYHOVUJE</v>
      </c>
      <c r="L26" s="124"/>
      <c r="M26" s="137"/>
      <c r="N26" s="137"/>
      <c r="O26" s="131"/>
      <c r="P26" s="127"/>
      <c r="Q26" s="77"/>
    </row>
    <row r="27" spans="1:17" ht="20.25" customHeight="1">
      <c r="A27" s="36"/>
      <c r="B27" s="57">
        <v>21</v>
      </c>
      <c r="C27" s="82" t="s">
        <v>61</v>
      </c>
      <c r="D27" s="58">
        <v>4</v>
      </c>
      <c r="E27" s="83" t="s">
        <v>18</v>
      </c>
      <c r="F27" s="84" t="s">
        <v>102</v>
      </c>
      <c r="G27" s="19">
        <f t="shared" si="0"/>
        <v>380</v>
      </c>
      <c r="H27" s="85">
        <v>95</v>
      </c>
      <c r="I27" s="111">
        <v>95</v>
      </c>
      <c r="J27" s="20">
        <f t="shared" si="1"/>
        <v>380</v>
      </c>
      <c r="K27" s="31" t="str">
        <f t="shared" si="2"/>
        <v>VYHOVUJE</v>
      </c>
      <c r="L27" s="124"/>
      <c r="M27" s="137"/>
      <c r="N27" s="137"/>
      <c r="O27" s="131"/>
      <c r="P27" s="127"/>
      <c r="Q27" s="77"/>
    </row>
    <row r="28" spans="1:17" ht="20.25" customHeight="1">
      <c r="A28" s="36"/>
      <c r="B28" s="57">
        <v>22</v>
      </c>
      <c r="C28" s="82" t="s">
        <v>62</v>
      </c>
      <c r="D28" s="58">
        <v>10</v>
      </c>
      <c r="E28" s="83" t="s">
        <v>19</v>
      </c>
      <c r="F28" s="84" t="s">
        <v>103</v>
      </c>
      <c r="G28" s="19">
        <f t="shared" si="0"/>
        <v>60</v>
      </c>
      <c r="H28" s="85">
        <v>6</v>
      </c>
      <c r="I28" s="111">
        <v>6</v>
      </c>
      <c r="J28" s="20">
        <f t="shared" si="1"/>
        <v>60</v>
      </c>
      <c r="K28" s="31" t="str">
        <f t="shared" si="2"/>
        <v>VYHOVUJE</v>
      </c>
      <c r="L28" s="124"/>
      <c r="M28" s="137"/>
      <c r="N28" s="137"/>
      <c r="O28" s="131"/>
      <c r="P28" s="127"/>
      <c r="Q28" s="77"/>
    </row>
    <row r="29" spans="1:17" ht="20.25" customHeight="1">
      <c r="A29" s="36"/>
      <c r="B29" s="57">
        <v>23</v>
      </c>
      <c r="C29" s="82" t="s">
        <v>23</v>
      </c>
      <c r="D29" s="58">
        <v>4</v>
      </c>
      <c r="E29" s="83" t="s">
        <v>19</v>
      </c>
      <c r="F29" s="84" t="s">
        <v>27</v>
      </c>
      <c r="G29" s="19">
        <f t="shared" si="0"/>
        <v>28</v>
      </c>
      <c r="H29" s="85">
        <v>7</v>
      </c>
      <c r="I29" s="111">
        <v>7</v>
      </c>
      <c r="J29" s="20">
        <f t="shared" si="1"/>
        <v>28</v>
      </c>
      <c r="K29" s="31" t="str">
        <f t="shared" si="2"/>
        <v>VYHOVUJE</v>
      </c>
      <c r="L29" s="124"/>
      <c r="M29" s="137"/>
      <c r="N29" s="137"/>
      <c r="O29" s="131"/>
      <c r="P29" s="127"/>
      <c r="Q29" s="77"/>
    </row>
    <row r="30" spans="1:17" ht="20.25" customHeight="1">
      <c r="A30" s="36"/>
      <c r="B30" s="57">
        <v>24</v>
      </c>
      <c r="C30" s="82" t="s">
        <v>22</v>
      </c>
      <c r="D30" s="58">
        <v>4</v>
      </c>
      <c r="E30" s="83" t="s">
        <v>19</v>
      </c>
      <c r="F30" s="84" t="s">
        <v>104</v>
      </c>
      <c r="G30" s="19">
        <f t="shared" si="0"/>
        <v>60</v>
      </c>
      <c r="H30" s="85">
        <v>15</v>
      </c>
      <c r="I30" s="111">
        <v>15</v>
      </c>
      <c r="J30" s="20">
        <f t="shared" si="1"/>
        <v>60</v>
      </c>
      <c r="K30" s="31" t="str">
        <f t="shared" si="2"/>
        <v>VYHOVUJE</v>
      </c>
      <c r="L30" s="124"/>
      <c r="M30" s="137"/>
      <c r="N30" s="137"/>
      <c r="O30" s="131"/>
      <c r="P30" s="127"/>
      <c r="Q30" s="77"/>
    </row>
    <row r="31" spans="1:17" ht="20.25" customHeight="1">
      <c r="A31" s="36"/>
      <c r="B31" s="57">
        <v>25</v>
      </c>
      <c r="C31" s="82" t="s">
        <v>47</v>
      </c>
      <c r="D31" s="58">
        <v>2</v>
      </c>
      <c r="E31" s="87" t="s">
        <v>19</v>
      </c>
      <c r="F31" s="82" t="s">
        <v>51</v>
      </c>
      <c r="G31" s="19">
        <f t="shared" si="0"/>
        <v>26</v>
      </c>
      <c r="H31" s="103">
        <v>13</v>
      </c>
      <c r="I31" s="111">
        <v>13</v>
      </c>
      <c r="J31" s="20">
        <f t="shared" si="1"/>
        <v>26</v>
      </c>
      <c r="K31" s="31" t="str">
        <f t="shared" si="2"/>
        <v>VYHOVUJE</v>
      </c>
      <c r="L31" s="124"/>
      <c r="M31" s="137"/>
      <c r="N31" s="137"/>
      <c r="O31" s="131"/>
      <c r="P31" s="127"/>
      <c r="Q31" s="77"/>
    </row>
    <row r="32" spans="1:17" ht="20.25" customHeight="1">
      <c r="A32" s="36"/>
      <c r="B32" s="57">
        <v>26</v>
      </c>
      <c r="C32" s="82" t="s">
        <v>63</v>
      </c>
      <c r="D32" s="58">
        <v>2</v>
      </c>
      <c r="E32" s="87" t="s">
        <v>19</v>
      </c>
      <c r="F32" s="82" t="s">
        <v>51</v>
      </c>
      <c r="G32" s="19">
        <f t="shared" si="0"/>
        <v>80</v>
      </c>
      <c r="H32" s="103">
        <v>40</v>
      </c>
      <c r="I32" s="111">
        <v>40</v>
      </c>
      <c r="J32" s="20">
        <f t="shared" si="1"/>
        <v>80</v>
      </c>
      <c r="K32" s="31" t="str">
        <f t="shared" si="2"/>
        <v>VYHOVUJE</v>
      </c>
      <c r="L32" s="124"/>
      <c r="M32" s="137"/>
      <c r="N32" s="137"/>
      <c r="O32" s="131"/>
      <c r="P32" s="127"/>
      <c r="Q32" s="77"/>
    </row>
    <row r="33" spans="1:17" ht="37.5" customHeight="1">
      <c r="A33" s="36"/>
      <c r="B33" s="57">
        <v>27</v>
      </c>
      <c r="C33" s="82" t="s">
        <v>45</v>
      </c>
      <c r="D33" s="58">
        <v>5</v>
      </c>
      <c r="E33" s="87" t="s">
        <v>18</v>
      </c>
      <c r="F33" s="82" t="s">
        <v>105</v>
      </c>
      <c r="G33" s="19">
        <f t="shared" si="0"/>
        <v>225</v>
      </c>
      <c r="H33" s="103">
        <v>45</v>
      </c>
      <c r="I33" s="111">
        <v>45</v>
      </c>
      <c r="J33" s="20">
        <f t="shared" si="1"/>
        <v>225</v>
      </c>
      <c r="K33" s="31" t="str">
        <f t="shared" si="2"/>
        <v>VYHOVUJE</v>
      </c>
      <c r="L33" s="124"/>
      <c r="M33" s="137"/>
      <c r="N33" s="137"/>
      <c r="O33" s="131"/>
      <c r="P33" s="127"/>
      <c r="Q33" s="77"/>
    </row>
    <row r="34" spans="1:17" ht="37.5" customHeight="1">
      <c r="A34" s="36"/>
      <c r="B34" s="57">
        <v>28</v>
      </c>
      <c r="C34" s="82" t="s">
        <v>146</v>
      </c>
      <c r="D34" s="58">
        <v>6</v>
      </c>
      <c r="E34" s="87" t="s">
        <v>18</v>
      </c>
      <c r="F34" s="82" t="s">
        <v>106</v>
      </c>
      <c r="G34" s="19">
        <f t="shared" si="0"/>
        <v>180</v>
      </c>
      <c r="H34" s="103">
        <v>30</v>
      </c>
      <c r="I34" s="111">
        <v>30</v>
      </c>
      <c r="J34" s="20">
        <f t="shared" si="1"/>
        <v>180</v>
      </c>
      <c r="K34" s="31" t="str">
        <f t="shared" si="2"/>
        <v>VYHOVUJE</v>
      </c>
      <c r="L34" s="124"/>
      <c r="M34" s="137"/>
      <c r="N34" s="137"/>
      <c r="O34" s="131"/>
      <c r="P34" s="127"/>
      <c r="Q34" s="77"/>
    </row>
    <row r="35" spans="1:17" ht="20.25" customHeight="1">
      <c r="A35" s="36"/>
      <c r="B35" s="57">
        <v>29</v>
      </c>
      <c r="C35" s="82" t="s">
        <v>145</v>
      </c>
      <c r="D35" s="58">
        <v>15</v>
      </c>
      <c r="E35" s="83" t="s">
        <v>18</v>
      </c>
      <c r="F35" s="84" t="s">
        <v>107</v>
      </c>
      <c r="G35" s="19">
        <f t="shared" si="0"/>
        <v>2100</v>
      </c>
      <c r="H35" s="85">
        <v>140</v>
      </c>
      <c r="I35" s="111">
        <v>140</v>
      </c>
      <c r="J35" s="20">
        <f t="shared" si="1"/>
        <v>2100</v>
      </c>
      <c r="K35" s="31" t="str">
        <f t="shared" si="2"/>
        <v>VYHOVUJE</v>
      </c>
      <c r="L35" s="124"/>
      <c r="M35" s="137"/>
      <c r="N35" s="137"/>
      <c r="O35" s="131"/>
      <c r="P35" s="127"/>
      <c r="Q35" s="77"/>
    </row>
    <row r="36" spans="1:17" ht="20.25" customHeight="1">
      <c r="A36" s="36"/>
      <c r="B36" s="57">
        <v>30</v>
      </c>
      <c r="C36" s="82" t="s">
        <v>144</v>
      </c>
      <c r="D36" s="58">
        <v>15</v>
      </c>
      <c r="E36" s="83" t="s">
        <v>18</v>
      </c>
      <c r="F36" s="84" t="s">
        <v>107</v>
      </c>
      <c r="G36" s="19">
        <f t="shared" si="0"/>
        <v>2100</v>
      </c>
      <c r="H36" s="85">
        <v>140</v>
      </c>
      <c r="I36" s="111">
        <v>140</v>
      </c>
      <c r="J36" s="20">
        <f t="shared" si="1"/>
        <v>2100</v>
      </c>
      <c r="K36" s="31" t="str">
        <f aca="true" t="shared" si="3" ref="K36:K76">IF(ISNUMBER(I36),IF(I36&gt;H36,"NEVYHOVUJE","VYHOVUJE")," ")</f>
        <v>VYHOVUJE</v>
      </c>
      <c r="L36" s="124"/>
      <c r="M36" s="137"/>
      <c r="N36" s="137"/>
      <c r="O36" s="131"/>
      <c r="P36" s="127"/>
      <c r="Q36" s="77"/>
    </row>
    <row r="37" spans="1:17" ht="34.5" customHeight="1">
      <c r="A37" s="36"/>
      <c r="B37" s="57">
        <v>31</v>
      </c>
      <c r="C37" s="82" t="s">
        <v>109</v>
      </c>
      <c r="D37" s="58">
        <v>6</v>
      </c>
      <c r="E37" s="83" t="s">
        <v>18</v>
      </c>
      <c r="F37" s="84" t="s">
        <v>108</v>
      </c>
      <c r="G37" s="19">
        <f t="shared" si="0"/>
        <v>420</v>
      </c>
      <c r="H37" s="85">
        <v>70</v>
      </c>
      <c r="I37" s="111">
        <v>70</v>
      </c>
      <c r="J37" s="20">
        <f t="shared" si="1"/>
        <v>420</v>
      </c>
      <c r="K37" s="31" t="str">
        <f t="shared" si="3"/>
        <v>VYHOVUJE</v>
      </c>
      <c r="L37" s="124"/>
      <c r="M37" s="137"/>
      <c r="N37" s="137"/>
      <c r="O37" s="131"/>
      <c r="P37" s="127"/>
      <c r="Q37" s="77"/>
    </row>
    <row r="38" spans="1:17" ht="20.25" customHeight="1">
      <c r="A38" s="36"/>
      <c r="B38" s="57">
        <v>32</v>
      </c>
      <c r="C38" s="82" t="s">
        <v>110</v>
      </c>
      <c r="D38" s="58">
        <v>1</v>
      </c>
      <c r="E38" s="87" t="s">
        <v>18</v>
      </c>
      <c r="F38" s="82" t="s">
        <v>112</v>
      </c>
      <c r="G38" s="19">
        <f t="shared" si="0"/>
        <v>100</v>
      </c>
      <c r="H38" s="103">
        <v>100</v>
      </c>
      <c r="I38" s="111">
        <v>100</v>
      </c>
      <c r="J38" s="20">
        <f t="shared" si="1"/>
        <v>100</v>
      </c>
      <c r="K38" s="31" t="str">
        <f t="shared" si="3"/>
        <v>VYHOVUJE</v>
      </c>
      <c r="L38" s="124"/>
      <c r="M38" s="137"/>
      <c r="N38" s="137"/>
      <c r="O38" s="131"/>
      <c r="P38" s="127"/>
      <c r="Q38" s="77"/>
    </row>
    <row r="39" spans="1:17" ht="20.25" customHeight="1" thickBot="1">
      <c r="A39" s="36"/>
      <c r="B39" s="66">
        <v>33</v>
      </c>
      <c r="C39" s="88" t="s">
        <v>111</v>
      </c>
      <c r="D39" s="67">
        <v>1</v>
      </c>
      <c r="E39" s="89" t="s">
        <v>18</v>
      </c>
      <c r="F39" s="90" t="s">
        <v>112</v>
      </c>
      <c r="G39" s="45">
        <f aca="true" t="shared" si="4" ref="G39:G70">D39*H39</f>
        <v>100</v>
      </c>
      <c r="H39" s="104">
        <v>100</v>
      </c>
      <c r="I39" s="112">
        <v>100</v>
      </c>
      <c r="J39" s="46">
        <f aca="true" t="shared" si="5" ref="J39:J70">D39*I39</f>
        <v>100</v>
      </c>
      <c r="K39" s="47" t="str">
        <f t="shared" si="3"/>
        <v>VYHOVUJE</v>
      </c>
      <c r="L39" s="125"/>
      <c r="M39" s="137"/>
      <c r="N39" s="137"/>
      <c r="O39" s="131"/>
      <c r="P39" s="127"/>
      <c r="Q39" s="77"/>
    </row>
    <row r="40" spans="1:17" ht="60" customHeight="1">
      <c r="A40" s="36"/>
      <c r="B40" s="68">
        <v>34</v>
      </c>
      <c r="C40" s="91" t="s">
        <v>114</v>
      </c>
      <c r="D40" s="69">
        <v>7</v>
      </c>
      <c r="E40" s="92" t="s">
        <v>18</v>
      </c>
      <c r="F40" s="93" t="s">
        <v>113</v>
      </c>
      <c r="G40" s="48">
        <f t="shared" si="4"/>
        <v>413</v>
      </c>
      <c r="H40" s="105">
        <v>59</v>
      </c>
      <c r="I40" s="113">
        <v>59</v>
      </c>
      <c r="J40" s="49">
        <f t="shared" si="5"/>
        <v>413</v>
      </c>
      <c r="K40" s="50" t="str">
        <f t="shared" si="3"/>
        <v>VYHOVUJE</v>
      </c>
      <c r="L40" s="139" t="s">
        <v>80</v>
      </c>
      <c r="M40" s="139" t="s">
        <v>83</v>
      </c>
      <c r="N40" s="139" t="s">
        <v>84</v>
      </c>
      <c r="O40" s="130">
        <v>21</v>
      </c>
      <c r="P40" s="128" t="s">
        <v>7</v>
      </c>
      <c r="Q40" s="77"/>
    </row>
    <row r="41" spans="1:17" ht="57" customHeight="1">
      <c r="A41" s="36"/>
      <c r="B41" s="57">
        <v>35</v>
      </c>
      <c r="C41" s="82" t="s">
        <v>115</v>
      </c>
      <c r="D41" s="58">
        <v>35</v>
      </c>
      <c r="E41" s="83" t="s">
        <v>18</v>
      </c>
      <c r="F41" s="84" t="s">
        <v>117</v>
      </c>
      <c r="G41" s="19">
        <f t="shared" si="4"/>
        <v>1470</v>
      </c>
      <c r="H41" s="85">
        <v>42</v>
      </c>
      <c r="I41" s="111">
        <v>42</v>
      </c>
      <c r="J41" s="20">
        <f t="shared" si="5"/>
        <v>1470</v>
      </c>
      <c r="K41" s="31" t="str">
        <f t="shared" si="3"/>
        <v>VYHOVUJE</v>
      </c>
      <c r="L41" s="124"/>
      <c r="M41" s="140"/>
      <c r="N41" s="140"/>
      <c r="O41" s="131"/>
      <c r="P41" s="127"/>
      <c r="Q41" s="77"/>
    </row>
    <row r="42" spans="1:17" ht="39" customHeight="1">
      <c r="A42" s="36"/>
      <c r="B42" s="57">
        <v>36</v>
      </c>
      <c r="C42" s="82" t="s">
        <v>116</v>
      </c>
      <c r="D42" s="58">
        <v>2</v>
      </c>
      <c r="E42" s="83" t="s">
        <v>18</v>
      </c>
      <c r="F42" s="84" t="s">
        <v>118</v>
      </c>
      <c r="G42" s="19">
        <f t="shared" si="4"/>
        <v>92</v>
      </c>
      <c r="H42" s="85">
        <v>46</v>
      </c>
      <c r="I42" s="111">
        <v>46</v>
      </c>
      <c r="J42" s="20">
        <f t="shared" si="5"/>
        <v>92</v>
      </c>
      <c r="K42" s="31" t="str">
        <f t="shared" si="3"/>
        <v>VYHOVUJE</v>
      </c>
      <c r="L42" s="124"/>
      <c r="M42" s="140"/>
      <c r="N42" s="140"/>
      <c r="O42" s="131"/>
      <c r="P42" s="127"/>
      <c r="Q42" s="77"/>
    </row>
    <row r="43" spans="1:17" ht="42.75" customHeight="1">
      <c r="A43" s="36"/>
      <c r="B43" s="57">
        <v>37</v>
      </c>
      <c r="C43" s="82" t="s">
        <v>137</v>
      </c>
      <c r="D43" s="58">
        <v>3</v>
      </c>
      <c r="E43" s="83" t="s">
        <v>18</v>
      </c>
      <c r="F43" s="84" t="s">
        <v>119</v>
      </c>
      <c r="G43" s="19">
        <f t="shared" si="4"/>
        <v>360</v>
      </c>
      <c r="H43" s="85">
        <v>120</v>
      </c>
      <c r="I43" s="111">
        <v>120</v>
      </c>
      <c r="J43" s="20">
        <f t="shared" si="5"/>
        <v>360</v>
      </c>
      <c r="K43" s="31" t="str">
        <f t="shared" si="3"/>
        <v>VYHOVUJE</v>
      </c>
      <c r="L43" s="124"/>
      <c r="M43" s="140"/>
      <c r="N43" s="140"/>
      <c r="O43" s="131"/>
      <c r="P43" s="127"/>
      <c r="Q43" s="77"/>
    </row>
    <row r="44" spans="1:17" ht="36.75" customHeight="1">
      <c r="A44" s="36"/>
      <c r="B44" s="57">
        <v>38</v>
      </c>
      <c r="C44" s="82" t="s">
        <v>138</v>
      </c>
      <c r="D44" s="58">
        <v>6</v>
      </c>
      <c r="E44" s="83" t="s">
        <v>18</v>
      </c>
      <c r="F44" s="84" t="s">
        <v>120</v>
      </c>
      <c r="G44" s="19">
        <f t="shared" si="4"/>
        <v>750</v>
      </c>
      <c r="H44" s="85">
        <v>125</v>
      </c>
      <c r="I44" s="111">
        <v>119</v>
      </c>
      <c r="J44" s="20">
        <f t="shared" si="5"/>
        <v>714</v>
      </c>
      <c r="K44" s="31" t="str">
        <f t="shared" si="3"/>
        <v>VYHOVUJE</v>
      </c>
      <c r="L44" s="124"/>
      <c r="M44" s="140"/>
      <c r="N44" s="140"/>
      <c r="O44" s="131"/>
      <c r="P44" s="127"/>
      <c r="Q44" s="77"/>
    </row>
    <row r="45" spans="1:17" ht="64.5" customHeight="1">
      <c r="A45" s="36"/>
      <c r="B45" s="57">
        <v>39</v>
      </c>
      <c r="C45" s="82" t="s">
        <v>139</v>
      </c>
      <c r="D45" s="58">
        <v>1</v>
      </c>
      <c r="E45" s="83" t="s">
        <v>18</v>
      </c>
      <c r="F45" s="84" t="s">
        <v>121</v>
      </c>
      <c r="G45" s="19">
        <f t="shared" si="4"/>
        <v>28</v>
      </c>
      <c r="H45" s="85">
        <v>28</v>
      </c>
      <c r="I45" s="111">
        <v>28</v>
      </c>
      <c r="J45" s="20">
        <f t="shared" si="5"/>
        <v>28</v>
      </c>
      <c r="K45" s="31" t="str">
        <f t="shared" si="3"/>
        <v>VYHOVUJE</v>
      </c>
      <c r="L45" s="124"/>
      <c r="M45" s="140"/>
      <c r="N45" s="140"/>
      <c r="O45" s="131"/>
      <c r="P45" s="127"/>
      <c r="Q45" s="77"/>
    </row>
    <row r="46" spans="1:17" ht="42" customHeight="1">
      <c r="A46" s="36"/>
      <c r="B46" s="57">
        <v>40</v>
      </c>
      <c r="C46" s="82" t="s">
        <v>140</v>
      </c>
      <c r="D46" s="58">
        <v>4</v>
      </c>
      <c r="E46" s="83" t="s">
        <v>18</v>
      </c>
      <c r="F46" s="84" t="s">
        <v>122</v>
      </c>
      <c r="G46" s="19">
        <f t="shared" si="4"/>
        <v>440</v>
      </c>
      <c r="H46" s="85">
        <v>110</v>
      </c>
      <c r="I46" s="111">
        <v>110</v>
      </c>
      <c r="J46" s="20">
        <f t="shared" si="5"/>
        <v>440</v>
      </c>
      <c r="K46" s="31" t="str">
        <f t="shared" si="3"/>
        <v>VYHOVUJE</v>
      </c>
      <c r="L46" s="124"/>
      <c r="M46" s="140"/>
      <c r="N46" s="140"/>
      <c r="O46" s="131"/>
      <c r="P46" s="127"/>
      <c r="Q46" s="77"/>
    </row>
    <row r="47" spans="1:17" ht="46.5" customHeight="1">
      <c r="A47" s="36"/>
      <c r="B47" s="57">
        <v>41</v>
      </c>
      <c r="C47" s="82" t="s">
        <v>141</v>
      </c>
      <c r="D47" s="58">
        <v>15</v>
      </c>
      <c r="E47" s="83" t="s">
        <v>18</v>
      </c>
      <c r="F47" s="84" t="s">
        <v>123</v>
      </c>
      <c r="G47" s="19">
        <f t="shared" si="4"/>
        <v>45</v>
      </c>
      <c r="H47" s="85">
        <v>3</v>
      </c>
      <c r="I47" s="111">
        <v>3</v>
      </c>
      <c r="J47" s="20">
        <f t="shared" si="5"/>
        <v>45</v>
      </c>
      <c r="K47" s="31" t="str">
        <f t="shared" si="3"/>
        <v>VYHOVUJE</v>
      </c>
      <c r="L47" s="124"/>
      <c r="M47" s="140"/>
      <c r="N47" s="140"/>
      <c r="O47" s="131"/>
      <c r="P47" s="127"/>
      <c r="Q47" s="77"/>
    </row>
    <row r="48" spans="1:17" ht="54.75" customHeight="1">
      <c r="A48" s="36"/>
      <c r="B48" s="57">
        <v>42</v>
      </c>
      <c r="C48" s="82" t="s">
        <v>142</v>
      </c>
      <c r="D48" s="58">
        <v>1</v>
      </c>
      <c r="E48" s="83" t="s">
        <v>18</v>
      </c>
      <c r="F48" s="84" t="s">
        <v>124</v>
      </c>
      <c r="G48" s="19">
        <f t="shared" si="4"/>
        <v>40</v>
      </c>
      <c r="H48" s="85">
        <v>40</v>
      </c>
      <c r="I48" s="111">
        <v>40</v>
      </c>
      <c r="J48" s="20">
        <f t="shared" si="5"/>
        <v>40</v>
      </c>
      <c r="K48" s="31" t="str">
        <f t="shared" si="3"/>
        <v>VYHOVUJE</v>
      </c>
      <c r="L48" s="124"/>
      <c r="M48" s="140"/>
      <c r="N48" s="140"/>
      <c r="O48" s="131"/>
      <c r="P48" s="127"/>
      <c r="Q48" s="77"/>
    </row>
    <row r="49" spans="1:17" ht="60" customHeight="1" thickBot="1">
      <c r="A49" s="36"/>
      <c r="B49" s="70">
        <v>43</v>
      </c>
      <c r="C49" s="94" t="s">
        <v>143</v>
      </c>
      <c r="D49" s="71">
        <v>4</v>
      </c>
      <c r="E49" s="95" t="s">
        <v>18</v>
      </c>
      <c r="F49" s="96" t="s">
        <v>125</v>
      </c>
      <c r="G49" s="34">
        <f t="shared" si="4"/>
        <v>208</v>
      </c>
      <c r="H49" s="106">
        <v>52</v>
      </c>
      <c r="I49" s="114">
        <v>52</v>
      </c>
      <c r="J49" s="35">
        <f t="shared" si="5"/>
        <v>208</v>
      </c>
      <c r="K49" s="38" t="str">
        <f t="shared" si="3"/>
        <v>VYHOVUJE</v>
      </c>
      <c r="L49" s="125"/>
      <c r="M49" s="141"/>
      <c r="N49" s="141"/>
      <c r="O49" s="132"/>
      <c r="P49" s="129"/>
      <c r="Q49" s="77"/>
    </row>
    <row r="50" spans="1:17" ht="24" customHeight="1">
      <c r="A50" s="36"/>
      <c r="B50" s="72">
        <v>44</v>
      </c>
      <c r="C50" s="97" t="s">
        <v>24</v>
      </c>
      <c r="D50" s="73">
        <v>2</v>
      </c>
      <c r="E50" s="98" t="s">
        <v>18</v>
      </c>
      <c r="F50" s="99" t="s">
        <v>28</v>
      </c>
      <c r="G50" s="32">
        <f t="shared" si="4"/>
        <v>40</v>
      </c>
      <c r="H50" s="107">
        <v>20</v>
      </c>
      <c r="I50" s="115">
        <v>20</v>
      </c>
      <c r="J50" s="33">
        <f t="shared" si="5"/>
        <v>40</v>
      </c>
      <c r="K50" s="37" t="str">
        <f t="shared" si="3"/>
        <v>VYHOVUJE</v>
      </c>
      <c r="L50" s="139" t="s">
        <v>80</v>
      </c>
      <c r="M50" s="124" t="s">
        <v>85</v>
      </c>
      <c r="N50" s="124" t="s">
        <v>86</v>
      </c>
      <c r="O50" s="131">
        <v>21</v>
      </c>
      <c r="P50" s="127" t="s">
        <v>7</v>
      </c>
      <c r="Q50" s="77"/>
    </row>
    <row r="51" spans="1:17" ht="24" customHeight="1">
      <c r="A51" s="36"/>
      <c r="B51" s="57">
        <v>45</v>
      </c>
      <c r="C51" s="82" t="s">
        <v>64</v>
      </c>
      <c r="D51" s="58">
        <v>5</v>
      </c>
      <c r="E51" s="83" t="s">
        <v>18</v>
      </c>
      <c r="F51" s="84" t="s">
        <v>35</v>
      </c>
      <c r="G51" s="19">
        <f t="shared" si="4"/>
        <v>10</v>
      </c>
      <c r="H51" s="85">
        <v>2</v>
      </c>
      <c r="I51" s="111">
        <v>2</v>
      </c>
      <c r="J51" s="20">
        <f t="shared" si="5"/>
        <v>10</v>
      </c>
      <c r="K51" s="31" t="str">
        <f t="shared" si="3"/>
        <v>VYHOVUJE</v>
      </c>
      <c r="L51" s="124"/>
      <c r="M51" s="137"/>
      <c r="N51" s="137"/>
      <c r="O51" s="131"/>
      <c r="P51" s="127"/>
      <c r="Q51" s="77"/>
    </row>
    <row r="52" spans="1:17" ht="24" customHeight="1">
      <c r="A52" s="36"/>
      <c r="B52" s="57">
        <v>46</v>
      </c>
      <c r="C52" s="82" t="s">
        <v>129</v>
      </c>
      <c r="D52" s="58">
        <v>3</v>
      </c>
      <c r="E52" s="83" t="s">
        <v>65</v>
      </c>
      <c r="F52" s="84" t="s">
        <v>66</v>
      </c>
      <c r="G52" s="19">
        <f t="shared" si="4"/>
        <v>24</v>
      </c>
      <c r="H52" s="85">
        <v>8</v>
      </c>
      <c r="I52" s="111">
        <v>8</v>
      </c>
      <c r="J52" s="20">
        <f t="shared" si="5"/>
        <v>24</v>
      </c>
      <c r="K52" s="31" t="str">
        <f t="shared" si="3"/>
        <v>VYHOVUJE</v>
      </c>
      <c r="L52" s="124"/>
      <c r="M52" s="137"/>
      <c r="N52" s="137"/>
      <c r="O52" s="131"/>
      <c r="P52" s="127"/>
      <c r="Q52" s="77"/>
    </row>
    <row r="53" spans="1:17" ht="24" customHeight="1">
      <c r="A53" s="36"/>
      <c r="B53" s="57">
        <v>47</v>
      </c>
      <c r="C53" s="82" t="s">
        <v>52</v>
      </c>
      <c r="D53" s="58">
        <v>3</v>
      </c>
      <c r="E53" s="83" t="s">
        <v>18</v>
      </c>
      <c r="F53" s="84" t="s">
        <v>50</v>
      </c>
      <c r="G53" s="19">
        <f t="shared" si="4"/>
        <v>36</v>
      </c>
      <c r="H53" s="85">
        <v>12</v>
      </c>
      <c r="I53" s="111">
        <v>12</v>
      </c>
      <c r="J53" s="20">
        <f t="shared" si="5"/>
        <v>36</v>
      </c>
      <c r="K53" s="31" t="str">
        <f t="shared" si="3"/>
        <v>VYHOVUJE</v>
      </c>
      <c r="L53" s="124"/>
      <c r="M53" s="137"/>
      <c r="N53" s="137"/>
      <c r="O53" s="131"/>
      <c r="P53" s="127"/>
      <c r="Q53" s="77"/>
    </row>
    <row r="54" spans="1:17" ht="24" customHeight="1" thickBot="1">
      <c r="A54" s="36"/>
      <c r="B54" s="66">
        <v>48</v>
      </c>
      <c r="C54" s="88" t="s">
        <v>67</v>
      </c>
      <c r="D54" s="67">
        <v>2</v>
      </c>
      <c r="E54" s="89" t="s">
        <v>18</v>
      </c>
      <c r="F54" s="90" t="s">
        <v>126</v>
      </c>
      <c r="G54" s="45">
        <f t="shared" si="4"/>
        <v>38</v>
      </c>
      <c r="H54" s="104">
        <v>19</v>
      </c>
      <c r="I54" s="112">
        <v>19</v>
      </c>
      <c r="J54" s="46">
        <f t="shared" si="5"/>
        <v>38</v>
      </c>
      <c r="K54" s="47" t="str">
        <f t="shared" si="3"/>
        <v>VYHOVUJE</v>
      </c>
      <c r="L54" s="125"/>
      <c r="M54" s="137"/>
      <c r="N54" s="137"/>
      <c r="O54" s="131"/>
      <c r="P54" s="127"/>
      <c r="Q54" s="77"/>
    </row>
    <row r="55" spans="1:17" ht="24" customHeight="1">
      <c r="A55" s="36"/>
      <c r="B55" s="68">
        <v>49</v>
      </c>
      <c r="C55" s="91" t="s">
        <v>128</v>
      </c>
      <c r="D55" s="69">
        <v>5</v>
      </c>
      <c r="E55" s="92" t="s">
        <v>18</v>
      </c>
      <c r="F55" s="93" t="s">
        <v>127</v>
      </c>
      <c r="G55" s="48">
        <f t="shared" si="4"/>
        <v>425</v>
      </c>
      <c r="H55" s="105">
        <v>85</v>
      </c>
      <c r="I55" s="113">
        <v>85</v>
      </c>
      <c r="J55" s="49">
        <f t="shared" si="5"/>
        <v>425</v>
      </c>
      <c r="K55" s="50" t="str">
        <f t="shared" si="3"/>
        <v>VYHOVUJE</v>
      </c>
      <c r="L55" s="139" t="s">
        <v>80</v>
      </c>
      <c r="M55" s="139" t="s">
        <v>87</v>
      </c>
      <c r="N55" s="139" t="s">
        <v>88</v>
      </c>
      <c r="O55" s="130">
        <v>21</v>
      </c>
      <c r="P55" s="128" t="s">
        <v>7</v>
      </c>
      <c r="Q55" s="77"/>
    </row>
    <row r="56" spans="1:17" ht="24" customHeight="1">
      <c r="A56" s="36"/>
      <c r="B56" s="57">
        <v>50</v>
      </c>
      <c r="C56" s="82" t="s">
        <v>92</v>
      </c>
      <c r="D56" s="58">
        <v>5</v>
      </c>
      <c r="E56" s="83" t="s">
        <v>19</v>
      </c>
      <c r="F56" s="84" t="s">
        <v>29</v>
      </c>
      <c r="G56" s="19">
        <f t="shared" si="4"/>
        <v>240</v>
      </c>
      <c r="H56" s="85">
        <v>48</v>
      </c>
      <c r="I56" s="111">
        <v>48</v>
      </c>
      <c r="J56" s="20">
        <f t="shared" si="5"/>
        <v>240</v>
      </c>
      <c r="K56" s="31" t="str">
        <f t="shared" si="3"/>
        <v>VYHOVUJE</v>
      </c>
      <c r="L56" s="124"/>
      <c r="M56" s="142"/>
      <c r="N56" s="142"/>
      <c r="O56" s="131"/>
      <c r="P56" s="127"/>
      <c r="Q56" s="77"/>
    </row>
    <row r="57" spans="1:17" ht="24" customHeight="1">
      <c r="A57" s="36"/>
      <c r="B57" s="57">
        <v>51</v>
      </c>
      <c r="C57" s="82" t="s">
        <v>34</v>
      </c>
      <c r="D57" s="58">
        <v>5</v>
      </c>
      <c r="E57" s="83" t="s">
        <v>18</v>
      </c>
      <c r="F57" s="84" t="s">
        <v>43</v>
      </c>
      <c r="G57" s="19">
        <f t="shared" si="4"/>
        <v>80</v>
      </c>
      <c r="H57" s="85">
        <v>16</v>
      </c>
      <c r="I57" s="111">
        <v>16</v>
      </c>
      <c r="J57" s="20">
        <f t="shared" si="5"/>
        <v>80</v>
      </c>
      <c r="K57" s="31" t="str">
        <f t="shared" si="3"/>
        <v>VYHOVUJE</v>
      </c>
      <c r="L57" s="124"/>
      <c r="M57" s="142"/>
      <c r="N57" s="142"/>
      <c r="O57" s="131"/>
      <c r="P57" s="127"/>
      <c r="Q57" s="77"/>
    </row>
    <row r="58" spans="1:17" ht="24" customHeight="1">
      <c r="A58" s="36"/>
      <c r="B58" s="57">
        <v>52</v>
      </c>
      <c r="C58" s="82" t="s">
        <v>68</v>
      </c>
      <c r="D58" s="58">
        <v>10</v>
      </c>
      <c r="E58" s="83" t="s">
        <v>18</v>
      </c>
      <c r="F58" s="84" t="s">
        <v>40</v>
      </c>
      <c r="G58" s="19">
        <f t="shared" si="4"/>
        <v>50</v>
      </c>
      <c r="H58" s="85">
        <v>5</v>
      </c>
      <c r="I58" s="111">
        <v>5</v>
      </c>
      <c r="J58" s="20">
        <f t="shared" si="5"/>
        <v>50</v>
      </c>
      <c r="K58" s="31" t="str">
        <f t="shared" si="3"/>
        <v>VYHOVUJE</v>
      </c>
      <c r="L58" s="124"/>
      <c r="M58" s="142"/>
      <c r="N58" s="142"/>
      <c r="O58" s="131"/>
      <c r="P58" s="127"/>
      <c r="Q58" s="77"/>
    </row>
    <row r="59" spans="1:17" ht="73.5" customHeight="1">
      <c r="A59" s="36"/>
      <c r="B59" s="51">
        <v>53</v>
      </c>
      <c r="C59" s="82" t="s">
        <v>30</v>
      </c>
      <c r="D59" s="58">
        <v>25</v>
      </c>
      <c r="E59" s="83" t="s">
        <v>19</v>
      </c>
      <c r="F59" s="84" t="s">
        <v>95</v>
      </c>
      <c r="G59" s="19">
        <f t="shared" si="4"/>
        <v>2250</v>
      </c>
      <c r="H59" s="109">
        <v>90</v>
      </c>
      <c r="I59" s="111">
        <v>90</v>
      </c>
      <c r="J59" s="20">
        <f t="shared" si="5"/>
        <v>2250</v>
      </c>
      <c r="K59" s="31" t="str">
        <f t="shared" si="3"/>
        <v>VYHOVUJE</v>
      </c>
      <c r="L59" s="124"/>
      <c r="M59" s="142"/>
      <c r="N59" s="142"/>
      <c r="O59" s="131"/>
      <c r="P59" s="127"/>
      <c r="Q59" s="77"/>
    </row>
    <row r="60" spans="1:17" ht="21" customHeight="1">
      <c r="A60" s="36"/>
      <c r="B60" s="57">
        <v>54</v>
      </c>
      <c r="C60" s="82" t="s">
        <v>69</v>
      </c>
      <c r="D60" s="58">
        <v>1</v>
      </c>
      <c r="E60" s="83" t="s">
        <v>19</v>
      </c>
      <c r="F60" s="84" t="s">
        <v>130</v>
      </c>
      <c r="G60" s="19">
        <f t="shared" si="4"/>
        <v>20</v>
      </c>
      <c r="H60" s="85">
        <v>20</v>
      </c>
      <c r="I60" s="111">
        <v>20</v>
      </c>
      <c r="J60" s="20">
        <f t="shared" si="5"/>
        <v>20</v>
      </c>
      <c r="K60" s="31" t="str">
        <f t="shared" si="3"/>
        <v>VYHOVUJE</v>
      </c>
      <c r="L60" s="124"/>
      <c r="M60" s="142"/>
      <c r="N60" s="142"/>
      <c r="O60" s="131"/>
      <c r="P60" s="127"/>
      <c r="Q60" s="77"/>
    </row>
    <row r="61" spans="1:17" ht="21" customHeight="1">
      <c r="A61" s="36"/>
      <c r="B61" s="57">
        <v>55</v>
      </c>
      <c r="C61" s="82" t="s">
        <v>70</v>
      </c>
      <c r="D61" s="58">
        <v>20</v>
      </c>
      <c r="E61" s="83" t="s">
        <v>18</v>
      </c>
      <c r="F61" s="84" t="s">
        <v>131</v>
      </c>
      <c r="G61" s="19">
        <f t="shared" si="4"/>
        <v>32</v>
      </c>
      <c r="H61" s="85">
        <v>1.6</v>
      </c>
      <c r="I61" s="111">
        <v>1.6</v>
      </c>
      <c r="J61" s="20">
        <f t="shared" si="5"/>
        <v>32</v>
      </c>
      <c r="K61" s="31" t="str">
        <f t="shared" si="3"/>
        <v>VYHOVUJE</v>
      </c>
      <c r="L61" s="124"/>
      <c r="M61" s="142"/>
      <c r="N61" s="142"/>
      <c r="O61" s="131"/>
      <c r="P61" s="127"/>
      <c r="Q61" s="77"/>
    </row>
    <row r="62" spans="1:17" ht="21" customHeight="1">
      <c r="A62" s="36"/>
      <c r="B62" s="57">
        <v>56</v>
      </c>
      <c r="C62" s="82" t="s">
        <v>71</v>
      </c>
      <c r="D62" s="58">
        <v>10</v>
      </c>
      <c r="E62" s="83" t="s">
        <v>18</v>
      </c>
      <c r="F62" s="84" t="s">
        <v>72</v>
      </c>
      <c r="G62" s="19">
        <f t="shared" si="4"/>
        <v>700</v>
      </c>
      <c r="H62" s="85">
        <v>70</v>
      </c>
      <c r="I62" s="111">
        <v>70</v>
      </c>
      <c r="J62" s="20">
        <f t="shared" si="5"/>
        <v>700</v>
      </c>
      <c r="K62" s="31" t="str">
        <f t="shared" si="3"/>
        <v>VYHOVUJE</v>
      </c>
      <c r="L62" s="124"/>
      <c r="M62" s="142"/>
      <c r="N62" s="142"/>
      <c r="O62" s="131"/>
      <c r="P62" s="127"/>
      <c r="Q62" s="77"/>
    </row>
    <row r="63" spans="1:17" ht="21" customHeight="1">
      <c r="A63" s="36"/>
      <c r="B63" s="57">
        <v>57</v>
      </c>
      <c r="C63" s="82" t="s">
        <v>32</v>
      </c>
      <c r="D63" s="58">
        <v>10</v>
      </c>
      <c r="E63" s="83" t="s">
        <v>19</v>
      </c>
      <c r="F63" s="84" t="s">
        <v>41</v>
      </c>
      <c r="G63" s="19">
        <f t="shared" si="4"/>
        <v>50</v>
      </c>
      <c r="H63" s="85">
        <v>5</v>
      </c>
      <c r="I63" s="111">
        <v>5</v>
      </c>
      <c r="J63" s="20">
        <f t="shared" si="5"/>
        <v>50</v>
      </c>
      <c r="K63" s="31" t="str">
        <f t="shared" si="3"/>
        <v>VYHOVUJE</v>
      </c>
      <c r="L63" s="124"/>
      <c r="M63" s="142"/>
      <c r="N63" s="142"/>
      <c r="O63" s="131"/>
      <c r="P63" s="127"/>
      <c r="Q63" s="77"/>
    </row>
    <row r="64" spans="1:17" ht="20.25" customHeight="1">
      <c r="A64" s="36"/>
      <c r="B64" s="57">
        <v>58</v>
      </c>
      <c r="C64" s="82" t="s">
        <v>73</v>
      </c>
      <c r="D64" s="58">
        <v>10</v>
      </c>
      <c r="E64" s="83" t="s">
        <v>18</v>
      </c>
      <c r="F64" s="84" t="s">
        <v>74</v>
      </c>
      <c r="G64" s="19">
        <f t="shared" si="4"/>
        <v>400</v>
      </c>
      <c r="H64" s="85">
        <v>40</v>
      </c>
      <c r="I64" s="111">
        <v>40</v>
      </c>
      <c r="J64" s="20">
        <f t="shared" si="5"/>
        <v>400</v>
      </c>
      <c r="K64" s="31" t="str">
        <f t="shared" si="3"/>
        <v>VYHOVUJE</v>
      </c>
      <c r="L64" s="124"/>
      <c r="M64" s="142"/>
      <c r="N64" s="142"/>
      <c r="O64" s="131"/>
      <c r="P64" s="127"/>
      <c r="Q64" s="77"/>
    </row>
    <row r="65" spans="1:17" ht="39.75" customHeight="1">
      <c r="A65" s="36"/>
      <c r="B65" s="57">
        <v>59</v>
      </c>
      <c r="C65" s="82" t="s">
        <v>75</v>
      </c>
      <c r="D65" s="58">
        <v>5</v>
      </c>
      <c r="E65" s="83" t="s">
        <v>20</v>
      </c>
      <c r="F65" s="84" t="s">
        <v>132</v>
      </c>
      <c r="G65" s="19">
        <f t="shared" si="4"/>
        <v>195</v>
      </c>
      <c r="H65" s="85">
        <v>39</v>
      </c>
      <c r="I65" s="111">
        <v>39</v>
      </c>
      <c r="J65" s="20">
        <f t="shared" si="5"/>
        <v>195</v>
      </c>
      <c r="K65" s="31" t="str">
        <f t="shared" si="3"/>
        <v>VYHOVUJE</v>
      </c>
      <c r="L65" s="124"/>
      <c r="M65" s="142"/>
      <c r="N65" s="142"/>
      <c r="O65" s="131"/>
      <c r="P65" s="127"/>
      <c r="Q65" s="77"/>
    </row>
    <row r="66" spans="1:17" ht="28.5" customHeight="1">
      <c r="A66" s="36"/>
      <c r="B66" s="57">
        <v>60</v>
      </c>
      <c r="C66" s="82" t="s">
        <v>133</v>
      </c>
      <c r="D66" s="58">
        <v>20</v>
      </c>
      <c r="E66" s="83" t="s">
        <v>18</v>
      </c>
      <c r="F66" s="84" t="s">
        <v>39</v>
      </c>
      <c r="G66" s="19">
        <f t="shared" si="4"/>
        <v>240</v>
      </c>
      <c r="H66" s="85">
        <v>12</v>
      </c>
      <c r="I66" s="111">
        <v>12</v>
      </c>
      <c r="J66" s="20">
        <f t="shared" si="5"/>
        <v>240</v>
      </c>
      <c r="K66" s="31" t="str">
        <f t="shared" si="3"/>
        <v>VYHOVUJE</v>
      </c>
      <c r="L66" s="124"/>
      <c r="M66" s="142"/>
      <c r="N66" s="142"/>
      <c r="O66" s="131"/>
      <c r="P66" s="127"/>
      <c r="Q66" s="77"/>
    </row>
    <row r="67" spans="1:17" ht="28.5" customHeight="1" thickBot="1">
      <c r="A67" s="36"/>
      <c r="B67" s="70">
        <v>61</v>
      </c>
      <c r="C67" s="94" t="s">
        <v>76</v>
      </c>
      <c r="D67" s="71">
        <v>1</v>
      </c>
      <c r="E67" s="95" t="s">
        <v>18</v>
      </c>
      <c r="F67" s="96" t="s">
        <v>134</v>
      </c>
      <c r="G67" s="34">
        <f t="shared" si="4"/>
        <v>75</v>
      </c>
      <c r="H67" s="106">
        <v>75</v>
      </c>
      <c r="I67" s="114">
        <v>75</v>
      </c>
      <c r="J67" s="35">
        <f t="shared" si="5"/>
        <v>75</v>
      </c>
      <c r="K67" s="38" t="str">
        <f t="shared" si="3"/>
        <v>VYHOVUJE</v>
      </c>
      <c r="L67" s="125"/>
      <c r="M67" s="145"/>
      <c r="N67" s="145"/>
      <c r="O67" s="132"/>
      <c r="P67" s="129"/>
      <c r="Q67" s="77"/>
    </row>
    <row r="68" spans="1:17" ht="22.5" customHeight="1">
      <c r="A68" s="36"/>
      <c r="B68" s="72">
        <v>62</v>
      </c>
      <c r="C68" s="97" t="s">
        <v>34</v>
      </c>
      <c r="D68" s="73">
        <v>2</v>
      </c>
      <c r="E68" s="98" t="s">
        <v>18</v>
      </c>
      <c r="F68" s="99" t="s">
        <v>43</v>
      </c>
      <c r="G68" s="32">
        <f t="shared" si="4"/>
        <v>32</v>
      </c>
      <c r="H68" s="107">
        <v>16</v>
      </c>
      <c r="I68" s="115">
        <v>16</v>
      </c>
      <c r="J68" s="33">
        <f t="shared" si="5"/>
        <v>32</v>
      </c>
      <c r="K68" s="37" t="str">
        <f t="shared" si="3"/>
        <v>VYHOVUJE</v>
      </c>
      <c r="L68" s="139" t="s">
        <v>80</v>
      </c>
      <c r="M68" s="124" t="s">
        <v>89</v>
      </c>
      <c r="N68" s="124" t="s">
        <v>90</v>
      </c>
      <c r="O68" s="131">
        <v>21</v>
      </c>
      <c r="P68" s="127" t="s">
        <v>7</v>
      </c>
      <c r="Q68" s="77"/>
    </row>
    <row r="69" spans="1:17" ht="22.5" customHeight="1">
      <c r="A69" s="36"/>
      <c r="B69" s="57">
        <v>63</v>
      </c>
      <c r="C69" s="82" t="s">
        <v>48</v>
      </c>
      <c r="D69" s="58">
        <v>2</v>
      </c>
      <c r="E69" s="83" t="s">
        <v>18</v>
      </c>
      <c r="F69" s="84" t="s">
        <v>26</v>
      </c>
      <c r="G69" s="19">
        <f t="shared" si="4"/>
        <v>16</v>
      </c>
      <c r="H69" s="85">
        <v>8</v>
      </c>
      <c r="I69" s="111">
        <v>8</v>
      </c>
      <c r="J69" s="20">
        <f t="shared" si="5"/>
        <v>16</v>
      </c>
      <c r="K69" s="31" t="str">
        <f t="shared" si="3"/>
        <v>VYHOVUJE</v>
      </c>
      <c r="L69" s="124"/>
      <c r="M69" s="142"/>
      <c r="N69" s="142"/>
      <c r="O69" s="131"/>
      <c r="P69" s="127"/>
      <c r="Q69" s="77"/>
    </row>
    <row r="70" spans="1:17" ht="22.5" customHeight="1">
      <c r="A70" s="36"/>
      <c r="B70" s="57">
        <v>64</v>
      </c>
      <c r="C70" s="82" t="s">
        <v>25</v>
      </c>
      <c r="D70" s="58">
        <v>2</v>
      </c>
      <c r="E70" s="83" t="s">
        <v>18</v>
      </c>
      <c r="F70" s="84" t="s">
        <v>26</v>
      </c>
      <c r="G70" s="19">
        <f t="shared" si="4"/>
        <v>16</v>
      </c>
      <c r="H70" s="85">
        <v>8</v>
      </c>
      <c r="I70" s="111">
        <v>8</v>
      </c>
      <c r="J70" s="20">
        <f t="shared" si="5"/>
        <v>16</v>
      </c>
      <c r="K70" s="31" t="str">
        <f t="shared" si="3"/>
        <v>VYHOVUJE</v>
      </c>
      <c r="L70" s="124"/>
      <c r="M70" s="142"/>
      <c r="N70" s="142"/>
      <c r="O70" s="131"/>
      <c r="P70" s="127"/>
      <c r="Q70" s="77"/>
    </row>
    <row r="71" spans="1:17" ht="65.25" customHeight="1">
      <c r="A71" s="36"/>
      <c r="B71" s="51">
        <v>65</v>
      </c>
      <c r="C71" s="82" t="s">
        <v>30</v>
      </c>
      <c r="D71" s="58">
        <v>5</v>
      </c>
      <c r="E71" s="83" t="s">
        <v>19</v>
      </c>
      <c r="F71" s="84" t="s">
        <v>95</v>
      </c>
      <c r="G71" s="19">
        <f aca="true" t="shared" si="6" ref="G71:G76">D71*H71</f>
        <v>450</v>
      </c>
      <c r="H71" s="109">
        <v>90</v>
      </c>
      <c r="I71" s="111">
        <v>90</v>
      </c>
      <c r="J71" s="20">
        <f aca="true" t="shared" si="7" ref="J71:J76">D71*I71</f>
        <v>450</v>
      </c>
      <c r="K71" s="31" t="str">
        <f t="shared" si="3"/>
        <v>VYHOVUJE</v>
      </c>
      <c r="L71" s="124"/>
      <c r="M71" s="142"/>
      <c r="N71" s="142"/>
      <c r="O71" s="131"/>
      <c r="P71" s="127"/>
      <c r="Q71" s="77"/>
    </row>
    <row r="72" spans="1:17" ht="24" customHeight="1">
      <c r="A72" s="36"/>
      <c r="B72" s="57">
        <v>66</v>
      </c>
      <c r="C72" s="82" t="s">
        <v>77</v>
      </c>
      <c r="D72" s="58">
        <v>1</v>
      </c>
      <c r="E72" s="83" t="s">
        <v>18</v>
      </c>
      <c r="F72" s="84" t="s">
        <v>28</v>
      </c>
      <c r="G72" s="19">
        <f t="shared" si="6"/>
        <v>13</v>
      </c>
      <c r="H72" s="85">
        <v>13</v>
      </c>
      <c r="I72" s="111">
        <v>13</v>
      </c>
      <c r="J72" s="20">
        <f t="shared" si="7"/>
        <v>13</v>
      </c>
      <c r="K72" s="31" t="str">
        <f t="shared" si="3"/>
        <v>VYHOVUJE</v>
      </c>
      <c r="L72" s="124"/>
      <c r="M72" s="142"/>
      <c r="N72" s="142"/>
      <c r="O72" s="131"/>
      <c r="P72" s="127"/>
      <c r="Q72" s="77"/>
    </row>
    <row r="73" spans="1:17" ht="24" customHeight="1">
      <c r="A73" s="36"/>
      <c r="B73" s="57">
        <v>67</v>
      </c>
      <c r="C73" s="82" t="s">
        <v>64</v>
      </c>
      <c r="D73" s="58">
        <v>6</v>
      </c>
      <c r="E73" s="83" t="s">
        <v>18</v>
      </c>
      <c r="F73" s="84" t="s">
        <v>35</v>
      </c>
      <c r="G73" s="19">
        <f t="shared" si="6"/>
        <v>12</v>
      </c>
      <c r="H73" s="85">
        <v>2</v>
      </c>
      <c r="I73" s="111">
        <v>2</v>
      </c>
      <c r="J73" s="20">
        <f t="shared" si="7"/>
        <v>12</v>
      </c>
      <c r="K73" s="31" t="str">
        <f t="shared" si="3"/>
        <v>VYHOVUJE</v>
      </c>
      <c r="L73" s="124"/>
      <c r="M73" s="142"/>
      <c r="N73" s="142"/>
      <c r="O73" s="131"/>
      <c r="P73" s="127"/>
      <c r="Q73" s="77"/>
    </row>
    <row r="74" spans="1:17" ht="24" customHeight="1">
      <c r="A74" s="36"/>
      <c r="B74" s="57">
        <v>68</v>
      </c>
      <c r="C74" s="82" t="s">
        <v>136</v>
      </c>
      <c r="D74" s="58">
        <v>3</v>
      </c>
      <c r="E74" s="83" t="s">
        <v>65</v>
      </c>
      <c r="F74" s="84" t="s">
        <v>135</v>
      </c>
      <c r="G74" s="19">
        <f t="shared" si="6"/>
        <v>24</v>
      </c>
      <c r="H74" s="85">
        <v>8</v>
      </c>
      <c r="I74" s="111">
        <v>8</v>
      </c>
      <c r="J74" s="20">
        <f t="shared" si="7"/>
        <v>24</v>
      </c>
      <c r="K74" s="31" t="str">
        <f t="shared" si="3"/>
        <v>VYHOVUJE</v>
      </c>
      <c r="L74" s="124"/>
      <c r="M74" s="142"/>
      <c r="N74" s="142"/>
      <c r="O74" s="131"/>
      <c r="P74" s="127"/>
      <c r="Q74" s="77"/>
    </row>
    <row r="75" spans="1:17" ht="24" customHeight="1">
      <c r="A75" s="36"/>
      <c r="B75" s="57">
        <v>69</v>
      </c>
      <c r="C75" s="82" t="s">
        <v>52</v>
      </c>
      <c r="D75" s="58">
        <v>3</v>
      </c>
      <c r="E75" s="83" t="s">
        <v>18</v>
      </c>
      <c r="F75" s="84" t="s">
        <v>50</v>
      </c>
      <c r="G75" s="19">
        <f t="shared" si="6"/>
        <v>27</v>
      </c>
      <c r="H75" s="85">
        <v>9</v>
      </c>
      <c r="I75" s="111">
        <v>9</v>
      </c>
      <c r="J75" s="20">
        <f t="shared" si="7"/>
        <v>27</v>
      </c>
      <c r="K75" s="31" t="str">
        <f t="shared" si="3"/>
        <v>VYHOVUJE</v>
      </c>
      <c r="L75" s="124"/>
      <c r="M75" s="142"/>
      <c r="N75" s="142"/>
      <c r="O75" s="131"/>
      <c r="P75" s="127"/>
      <c r="Q75" s="77"/>
    </row>
    <row r="76" spans="1:17" ht="24" customHeight="1" thickBot="1">
      <c r="A76" s="36"/>
      <c r="B76" s="74">
        <v>70</v>
      </c>
      <c r="C76" s="100" t="s">
        <v>33</v>
      </c>
      <c r="D76" s="75">
        <v>1</v>
      </c>
      <c r="E76" s="101" t="s">
        <v>18</v>
      </c>
      <c r="F76" s="102" t="s">
        <v>42</v>
      </c>
      <c r="G76" s="39">
        <f t="shared" si="6"/>
        <v>9</v>
      </c>
      <c r="H76" s="108">
        <v>9</v>
      </c>
      <c r="I76" s="116">
        <v>9</v>
      </c>
      <c r="J76" s="40">
        <f t="shared" si="7"/>
        <v>9</v>
      </c>
      <c r="K76" s="41" t="str">
        <f t="shared" si="3"/>
        <v>VYHOVUJE</v>
      </c>
      <c r="L76" s="154"/>
      <c r="M76" s="143"/>
      <c r="N76" s="143"/>
      <c r="O76" s="144"/>
      <c r="P76" s="153"/>
      <c r="Q76" s="77"/>
    </row>
    <row r="77" spans="3:10" ht="13.5" customHeight="1" thickBot="1" thickTop="1">
      <c r="C77" s="4"/>
      <c r="D77" s="4"/>
      <c r="E77" s="4"/>
      <c r="F77" s="4"/>
      <c r="G77" s="4"/>
      <c r="J77" s="30"/>
    </row>
    <row r="78" spans="2:16" ht="60.75" customHeight="1" thickBot="1" thickTop="1">
      <c r="B78" s="119" t="s">
        <v>8</v>
      </c>
      <c r="C78" s="119"/>
      <c r="D78" s="119"/>
      <c r="E78" s="119"/>
      <c r="F78" s="119"/>
      <c r="G78" s="21"/>
      <c r="H78" s="22" t="s">
        <v>9</v>
      </c>
      <c r="I78" s="120" t="s">
        <v>10</v>
      </c>
      <c r="J78" s="121"/>
      <c r="K78" s="122"/>
      <c r="P78" s="23"/>
    </row>
    <row r="79" spans="2:11" ht="33" customHeight="1" thickBot="1" thickTop="1">
      <c r="B79" s="133" t="s">
        <v>78</v>
      </c>
      <c r="C79" s="133"/>
      <c r="D79" s="133"/>
      <c r="E79" s="133"/>
      <c r="F79" s="133"/>
      <c r="G79" s="24"/>
      <c r="H79" s="25">
        <f>SUM(G7:G76)</f>
        <v>24630</v>
      </c>
      <c r="I79" s="134">
        <f>SUM(J7:J76)</f>
        <v>24594</v>
      </c>
      <c r="J79" s="135"/>
      <c r="K79" s="136"/>
    </row>
    <row r="80" ht="14.25" customHeight="1" thickTop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algorithmName="SHA-512" hashValue="3yrvcPSQ5E4a8tNBOdvVP3LQF3RQ3hKT7ezju1k91b69KzUMP3pTSfw72fSMN2riqWH7WVsFvzmXVnp70u45Sw==" saltValue="ss6UJ6qDbGsPYszdFPsV9g==" spinCount="100000" sheet="1" objects="1" scenarios="1" selectLockedCells="1"/>
  <autoFilter ref="B6:P76"/>
  <mergeCells count="33">
    <mergeCell ref="L68:L76"/>
    <mergeCell ref="B79:F79"/>
    <mergeCell ref="I79:K79"/>
    <mergeCell ref="M7:M39"/>
    <mergeCell ref="N7:N39"/>
    <mergeCell ref="O7:O39"/>
    <mergeCell ref="M40:M49"/>
    <mergeCell ref="N40:N49"/>
    <mergeCell ref="M68:M76"/>
    <mergeCell ref="N68:N76"/>
    <mergeCell ref="O68:O76"/>
    <mergeCell ref="M50:M54"/>
    <mergeCell ref="O40:O49"/>
    <mergeCell ref="N50:N54"/>
    <mergeCell ref="O50:O54"/>
    <mergeCell ref="M55:M67"/>
    <mergeCell ref="N55:N67"/>
    <mergeCell ref="B1:D1"/>
    <mergeCell ref="B78:F78"/>
    <mergeCell ref="I78:K78"/>
    <mergeCell ref="L7:L39"/>
    <mergeCell ref="P7:P39"/>
    <mergeCell ref="P40:P49"/>
    <mergeCell ref="P50:P54"/>
    <mergeCell ref="O55:O67"/>
    <mergeCell ref="P55:P67"/>
    <mergeCell ref="B3:C4"/>
    <mergeCell ref="D3:E4"/>
    <mergeCell ref="F3:F4"/>
    <mergeCell ref="P68:P76"/>
    <mergeCell ref="L40:L49"/>
    <mergeCell ref="L50:L54"/>
    <mergeCell ref="L55:L67"/>
  </mergeCells>
  <conditionalFormatting sqref="B7:B76">
    <cfRule type="containsBlanks" priority="64" dxfId="13">
      <formula>LEN(TRIM(B7))=0</formula>
    </cfRule>
  </conditionalFormatting>
  <conditionalFormatting sqref="B7:B76">
    <cfRule type="cellIs" priority="59" dxfId="12" operator="greaterThanOrEqual">
      <formula>1</formula>
    </cfRule>
  </conditionalFormatting>
  <conditionalFormatting sqref="K7:K76">
    <cfRule type="cellIs" priority="56" dxfId="11" operator="equal">
      <formula>"VYHOVUJE"</formula>
    </cfRule>
  </conditionalFormatting>
  <conditionalFormatting sqref="K7:K76">
    <cfRule type="cellIs" priority="55" dxfId="10" operator="equal">
      <formula>"NEVYHOVUJE"</formula>
    </cfRule>
  </conditionalFormatting>
  <conditionalFormatting sqref="I7:I76">
    <cfRule type="containsBlanks" priority="26" dxfId="4">
      <formula>LEN(TRIM(I7))=0</formula>
    </cfRule>
  </conditionalFormatting>
  <conditionalFormatting sqref="I7:I76">
    <cfRule type="notContainsBlanks" priority="25" dxfId="2">
      <formula>LEN(TRIM(I7))&gt;0</formula>
    </cfRule>
  </conditionalFormatting>
  <conditionalFormatting sqref="I7:I76">
    <cfRule type="notContainsBlanks" priority="24" dxfId="0">
      <formula>LEN(TRIM(I7))&gt;0</formula>
    </cfRule>
  </conditionalFormatting>
  <conditionalFormatting sqref="D7:D76">
    <cfRule type="containsBlanks" priority="19" dxfId="6">
      <formula>LEN(TRIM(D7))=0</formula>
    </cfRule>
  </conditionalFormatting>
  <conditionalFormatting sqref="I7:I76">
    <cfRule type="containsBlanks" priority="3" dxfId="4">
      <formula>LEN(TRIM(I7))=0</formula>
    </cfRule>
  </conditionalFormatting>
  <conditionalFormatting sqref="I7:I76">
    <cfRule type="notContainsBlanks" priority="2" dxfId="2">
      <formula>LEN(TRIM(I7))&gt;0</formula>
    </cfRule>
  </conditionalFormatting>
  <conditionalFormatting sqref="I7:I76">
    <cfRule type="notContainsBlanks" priority="1" dxfId="0">
      <formula>LEN(TRIM(I7))&gt;0</formula>
    </cfRule>
  </conditionalFormatting>
  <dataValidations count="1">
    <dataValidation type="list" allowBlank="1" showInputMessage="1" showErrorMessage="1" sqref="P7">
      <formula1>#REF!</formula1>
    </dataValidation>
  </dataValidations>
  <printOptions/>
  <pageMargins left="0.2362204724409449" right="0.2362204724409449" top="0.15748031496062992" bottom="0.1968503937007874" header="0.15748031496062992" footer="0"/>
  <pageSetup fitToHeight="0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28.01.2021</dc:description>
  <cp:lastModifiedBy>v.vrana</cp:lastModifiedBy>
  <cp:lastPrinted>2021-11-12T10:40:27Z</cp:lastPrinted>
  <dcterms:created xsi:type="dcterms:W3CDTF">2014-03-05T12:43:32Z</dcterms:created>
  <dcterms:modified xsi:type="dcterms:W3CDTF">2021-11-19T11:03:23Z</dcterms:modified>
  <cp:category/>
  <cp:version/>
  <cp:contentType/>
  <cp:contentStatus/>
  <cp:revision>2</cp:revision>
</cp:coreProperties>
</file>