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CPHP\CPHP-(II.)-024-2021\2-vyzva\vyzva-podpurne dokumenty\"/>
    </mc:Choice>
  </mc:AlternateContent>
  <xr:revisionPtr revIDLastSave="0" documentId="13_ncr:1_{1422F483-872C-4497-ADD6-6704B1594E4A}" xr6:coauthVersionLast="36" xr6:coauthVersionMax="47" xr10:uidLastSave="{00000000-0000-0000-0000-000000000000}"/>
  <bookViews>
    <workbookView xWindow="0" yWindow="0" windowWidth="19200" windowHeight="6640" xr2:uid="{00000000-000D-0000-FFFF-FFFF00000000}"/>
  </bookViews>
  <sheets>
    <sheet name="CPHP" sheetId="1" r:id="rId1"/>
  </sheets>
  <externalReferences>
    <externalReference r:id="rId2"/>
    <externalReference r:id="rId3"/>
    <externalReference r:id="rId4"/>
  </externalReferences>
  <definedNames>
    <definedName name="_xlnm.Print_Titles" localSheetId="0">CPHP!$6:$6</definedName>
    <definedName name="_xlnm.Print_Area" localSheetId="0">CPHP!$A$1:$T$48</definedName>
  </definedNames>
  <calcPr calcId="191029"/>
</workbook>
</file>

<file path=xl/calcChain.xml><?xml version="1.0" encoding="utf-8"?>
<calcChain xmlns="http://schemas.openxmlformats.org/spreadsheetml/2006/main">
  <c r="K36" i="1" l="1"/>
  <c r="J39" i="1"/>
  <c r="K41" i="1"/>
  <c r="J42" i="1"/>
  <c r="J36" i="1"/>
  <c r="J37" i="1"/>
  <c r="K37" i="1"/>
  <c r="J38" i="1"/>
  <c r="K38" i="1"/>
  <c r="J40" i="1"/>
  <c r="K40" i="1"/>
  <c r="J41" i="1"/>
  <c r="K42" i="1"/>
  <c r="J43" i="1"/>
  <c r="K43" i="1"/>
  <c r="J44" i="1"/>
  <c r="K44" i="1"/>
  <c r="K39" i="1" l="1"/>
  <c r="G44" i="1"/>
  <c r="G43" i="1"/>
  <c r="G42" i="1"/>
  <c r="G41" i="1"/>
  <c r="G40" i="1"/>
  <c r="G39" i="1"/>
  <c r="G38" i="1"/>
  <c r="G37" i="1"/>
  <c r="G36" i="1"/>
  <c r="K35" i="1"/>
  <c r="J35" i="1"/>
  <c r="G35" i="1"/>
  <c r="K34" i="1"/>
  <c r="J34" i="1"/>
  <c r="G34" i="1"/>
  <c r="K33" i="1"/>
  <c r="J33" i="1"/>
  <c r="G33" i="1"/>
  <c r="K32" i="1"/>
  <c r="J32" i="1"/>
  <c r="G32" i="1"/>
  <c r="K31" i="1"/>
  <c r="J31" i="1"/>
  <c r="G31" i="1"/>
  <c r="K30" i="1"/>
  <c r="J30" i="1"/>
  <c r="G30" i="1"/>
  <c r="K29" i="1"/>
  <c r="J29" i="1"/>
  <c r="G29" i="1"/>
  <c r="K28" i="1"/>
  <c r="J28" i="1"/>
  <c r="G28" i="1"/>
  <c r="K27" i="1"/>
  <c r="J27" i="1"/>
  <c r="G27" i="1"/>
  <c r="K26" i="1"/>
  <c r="J26" i="1"/>
  <c r="G26" i="1"/>
  <c r="K25" i="1"/>
  <c r="J25" i="1"/>
  <c r="G25" i="1"/>
  <c r="K24" i="1"/>
  <c r="J24" i="1"/>
  <c r="G24" i="1"/>
  <c r="K23" i="1"/>
  <c r="J23" i="1"/>
  <c r="G23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G17" i="1"/>
  <c r="K16" i="1"/>
  <c r="J16" i="1"/>
  <c r="G16" i="1"/>
  <c r="K15" i="1"/>
  <c r="J15" i="1"/>
  <c r="G15" i="1"/>
  <c r="K14" i="1"/>
  <c r="J14" i="1"/>
  <c r="G14" i="1"/>
  <c r="K13" i="1"/>
  <c r="J13" i="1"/>
  <c r="G13" i="1"/>
  <c r="K12" i="1"/>
  <c r="J12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H47" i="1" l="1"/>
  <c r="I47" i="1"/>
</calcChain>
</file>

<file path=xl/sharedStrings.xml><?xml version="1.0" encoding="utf-8"?>
<sst xmlns="http://schemas.openxmlformats.org/spreadsheetml/2006/main" count="185" uniqueCount="120">
  <si>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</si>
  <si>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</si>
  <si>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</si>
  <si>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</si>
  <si>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</si>
  <si>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</si>
  <si>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</si>
  <si>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balení</t>
  </si>
  <si>
    <t>ks</t>
  </si>
  <si>
    <t xml:space="preserve">33761000-2 - Toaletní papír </t>
  </si>
  <si>
    <t xml:space="preserve">39830000-9 - Čistící prostředky </t>
  </si>
  <si>
    <t>Papírové Z-Z ručníky</t>
  </si>
  <si>
    <t>ks (balíček)</t>
  </si>
  <si>
    <t>33763000-6 - Papírové ruční utěrky</t>
  </si>
  <si>
    <t>ks 
(role)</t>
  </si>
  <si>
    <t>39831300-9 - Čisticí prostředky na podlahy</t>
  </si>
  <si>
    <t>39831600-2 - Čisticí prostředky pro WC</t>
  </si>
  <si>
    <t xml:space="preserve">39811100-1 - Osvěžovače vzduchu 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</si>
  <si>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</si>
  <si>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</si>
  <si>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</si>
  <si>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Hadr na podlahu  </t>
  </si>
  <si>
    <t>39525800-6 - Úklidové hadry</t>
  </si>
  <si>
    <t xml:space="preserve">39813000-4 - Čisticí pasty a prášky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</si>
  <si>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</si>
  <si>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</si>
  <si>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</si>
  <si>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39800000-0 - Čisticí a lešticí výrobky</t>
  </si>
  <si>
    <t>39831500-1 - Čisticí prostředky pro automobily</t>
  </si>
  <si>
    <t>V případě, že se dodavatel při předání zboží na některá uvedená tel. čísla nedovolá, bude v takovém případě volat tel. 377 631 331.</t>
  </si>
  <si>
    <t xml:space="preserve">Název </t>
  </si>
  <si>
    <t>Měrná jednotka [MJ]</t>
  </si>
  <si>
    <t xml:space="preserve">Popis </t>
  </si>
  <si>
    <t>Maximální cena za jednotlivé položky 
 v Kč BEZ DPH</t>
  </si>
  <si>
    <t>Fakturace</t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</si>
  <si>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</si>
  <si>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</si>
  <si>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</si>
  <si>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</si>
  <si>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</si>
  <si>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čisticí prostředky a hygienické potřeby</t>
  </si>
  <si>
    <t>Pokud financováno z projektových prostředků, pak ŘEŠITEL uvede: NÁZEV A ČÍSLO DOTAČNÍHO PROJEKTU</t>
  </si>
  <si>
    <t>Samostatná faktura</t>
  </si>
  <si>
    <t>KRÉM NA RUCE</t>
  </si>
  <si>
    <t>role</t>
  </si>
  <si>
    <t>Sáčky na odpadky</t>
  </si>
  <si>
    <t xml:space="preserve">Ochranný a regenerační krém, náplň 100 ml - 150 ml. </t>
  </si>
  <si>
    <t>Vinylové rukavice - M</t>
  </si>
  <si>
    <t>Velikost M. Balení 100 - 120 ks.</t>
  </si>
  <si>
    <t>pár</t>
  </si>
  <si>
    <t>Sáčky na odpadky - pevné</t>
  </si>
  <si>
    <t xml:space="preserve">Souprava WC - plast </t>
  </si>
  <si>
    <t>Kartáč + odkapávací stojan (držák).</t>
  </si>
  <si>
    <t>MYCÍ PROSTŘ. WC - extra účinný</t>
  </si>
  <si>
    <t>VŮNĚ WC - gel - "vanička"</t>
  </si>
  <si>
    <t>Osvěžovač vzduchu, gel - "vanička", náplň 150 g - 200 g.</t>
  </si>
  <si>
    <t>ČISTIČ ODPADŮ</t>
  </si>
  <si>
    <t>ODSTRAŇOVAČ PLÍSNÍ S ROZPRAŠOVAČEM</t>
  </si>
  <si>
    <t>Rukavice gumové - M</t>
  </si>
  <si>
    <t xml:space="preserve">Vnitřní bavlněná vložka, velikost M.  </t>
  </si>
  <si>
    <t>Houba tvarovaná velká</t>
  </si>
  <si>
    <t>12 x 7 x 4,5 cm, na jedné straně abrazivní vrstva.</t>
  </si>
  <si>
    <t>MYCÍ PROSTŘ. WC - gel</t>
  </si>
  <si>
    <t xml:space="preserve">Kuchyňské utěrky </t>
  </si>
  <si>
    <t>balení (2role)</t>
  </si>
  <si>
    <t>MYCÍ PROSTŘ. KUCHYNĚ - tekutý krém</t>
  </si>
  <si>
    <t>Toaletní papír v roli</t>
  </si>
  <si>
    <t>MYCÍ PROSTŘEDEK NA PODLAHY</t>
  </si>
  <si>
    <t>MYCÍ PROSTŘ. WC - tekutý</t>
  </si>
  <si>
    <t>MYCÍ PROSTŘ. KUCHYNĚ - rozprašovač</t>
  </si>
  <si>
    <t>MÝDLO  TEKUTÉ - bez aplikátoru</t>
  </si>
  <si>
    <t>Role, toal. papír 3-vrstvý, 100% celuloza, min. 150 útržků.</t>
  </si>
  <si>
    <t>Čistič tekutý s rozprašovačem. Použití: čištění kuchyní, na všechny omyvatelné povrchy, náplň  0,5 - 0,75 l.</t>
  </si>
  <si>
    <t>63 x 74 cm  - 60 litrů. Tloušťka min. 7 mic. Role 50 - 60 ks.</t>
  </si>
  <si>
    <t>Toaletní papír v roli 28</t>
  </si>
  <si>
    <t>Role průmyslová 28, 2vrstvý, bílý, 100% celuloza. V balení min 6 ks (rolí). 
Návin min. 280 bm, průměr dutinky max. 7,5 cm. Určeno do zásobníků.</t>
  </si>
  <si>
    <t>Tekutý kyselý čistící prostředek s antibakteriálními účinky a obsahem látek rozpouštějíci rez, vodní kámen a jiné usazeniny. Náplň  0,5 - 0,75 l</t>
  </si>
  <si>
    <t>Čistič oken</t>
  </si>
  <si>
    <t>Vinylové rukavice - L</t>
  </si>
  <si>
    <t>Velikost L. Balení 100 - 120 ks.</t>
  </si>
  <si>
    <t>Rukavice gumové - L</t>
  </si>
  <si>
    <t xml:space="preserve">Vnitřní bavlněná vložka, velikost L.  </t>
  </si>
  <si>
    <t xml:space="preserve">Auto houba </t>
  </si>
  <si>
    <t>190 x 130 x 70mm ± 1 cm, molitanová, oválná.</t>
  </si>
  <si>
    <t>Leštěnka na nábytek - spray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</si>
  <si>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</si>
  <si>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</si>
  <si>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Návlek okeního rozmíváku 45 cm</t>
  </si>
  <si>
    <t>Držák okenního rozmýváku 45 cm</t>
  </si>
  <si>
    <t>Návlek okeního rozmíváku 35 cm</t>
  </si>
  <si>
    <t>Josef Brejcha,
Tel.: 37763 1711,
728 504 033</t>
  </si>
  <si>
    <t>Univerzitní 22, 
301 00 Plzeň,
budova Fakulty strojní - Správa budov,
místnost UK 010</t>
  </si>
  <si>
    <t>Jan Pinker,
Tel.: 602 389 189</t>
  </si>
  <si>
    <t>FEL, Univerzitní 26, 
301 00 Plzeň,
budova Fakulty elektrotechnické - Správa budov,
místnost EK 110</t>
  </si>
  <si>
    <t>Balíček skládaných Z-Z ručníků. 2vrstvé, bílé, 100% celuloza, rozměr 23 x 25cm, 1ks (balíček) min. 150ks papírových ručníků. Určeno do zásobníků. V kartonu min. 20 ks (balíčků).</t>
  </si>
  <si>
    <t>Univerzální čistící prostředek se čpavkem, Použití zejména: mytí podlahových krytin, kachliček, dlaždic, omyvatelných stěn, na podlahy, nábytek, lamináty, nerez, smalt, keramiku, okna, koberce. Náplň 1,5  - 2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</si>
  <si>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povrchů, náplň   0,5 - 0,75 l.</t>
  </si>
  <si>
    <t>Tekutý kyselý čistící prostředek s antibakteriálními účinky a obsahem látek rozpouštějíci rez, vodní kámen a jiné usazeniny. Náplň  0,5 - 0,75 l.</t>
  </si>
  <si>
    <t>Dezinfekční přípravek - gel, s obsahem kyseliny chlorovodíkové, rozpustný ve vodě. Použití: k odstraňování vodního kamene v toaletě. Náplň  0,75 - 1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</si>
  <si>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povrchy.Použití v interiérech i exteriérech. Náplň  0,5 - 0,75 l.</t>
  </si>
  <si>
    <t>Čisticí prostředek  s obsahem alkoholu. Použití: mytí, čištění a leštění oken a skleněných ploch. Náplň 0,5 - 1 l.</t>
  </si>
  <si>
    <t>50 x 60 cm - 30 litrů. Tloušťka min. 6 mic. Role 50 - 60 ks.</t>
  </si>
  <si>
    <t xml:space="preserve">Kuchyňské utěrky v roli, 2vrstvé, min. 50 útržků  v roli. Návin v jedné roli min. 30 m. Balení 2 role.  </t>
  </si>
  <si>
    <t>Z netkaného textilu  (vizkóza), rozměr 60 x 70  (oranžový).</t>
  </si>
  <si>
    <t>Rozměr 54 x 65 cm, klasický tkaný (bílý). Složení:  75% Bavlny, 25% Viskózy.</t>
  </si>
  <si>
    <t>Rozmývák k vytírání podlah hadr neklouže.</t>
  </si>
  <si>
    <t>Stěrka na vytírání jekor 40 cm dřevo</t>
  </si>
  <si>
    <t>DEZINFEKČNÍ PROSTŘ. NA PODLAHY</t>
  </si>
  <si>
    <t>Tekutý čistící a dezinfekční prostředek - baktericidní a fungicidní účinky. Použití: na podlahy, chodby, koupelny a  hygienická zařízení. Náplň 0,75 - 1 l.</t>
  </si>
  <si>
    <t>Extra účinný čistič v rozprašovači. Použití: k odstranění nečistot a  vodního kamene. Náplň 0,75 - 1 l.</t>
  </si>
  <si>
    <r>
      <t xml:space="preserve">Husté tekuté mýdlo s glycerinem, s přírodními výtažky, balení bez aplikátoru, náplň   5 - 6 l. </t>
    </r>
    <r>
      <rPr>
        <b/>
        <sz val="11"/>
        <rFont val="Calibri"/>
        <family val="2"/>
        <charset val="238"/>
      </rPr>
      <t>Obsah NaCl max. 1%. Nutno doložit potvrzením od  výrobce.</t>
    </r>
  </si>
  <si>
    <t>Sypký čistič potrubí. Použití: čištění kuchyňských odpadů od vlasů, tuků, papíru, vaty.  Balení s bezpečnostním víčkem. Náplň  0,9 - 1,2 kg.</t>
  </si>
  <si>
    <t>Leštěnka na nábytek proti prachu - spray. Použití zejména: na kov, dřevo, sklo, plast. Náplň 400 ml - 500 ml.</t>
  </si>
  <si>
    <t xml:space="preserve">63 x 74 cm  - 60 litrů. Pevné sáčky do odpadkových košů, vyrobené z HDPE fólie. Odolné proti roztržení a úniku tekutiny, tloušťka fólie min. 24 mic. Role 10 - 12 ks.  </t>
  </si>
  <si>
    <t>Mikrovláknový okenní rozmývák šířky 45 cm, návlek  se používá na každodenní čištění oken. Je určený pro držák tvaru T (plastový, hliníkový) šíře 45 cm. Zapínání návleku je na suchý zip, lze prát do teploty 60°C.</t>
  </si>
  <si>
    <t>Plastový držák okenního rozmýváku 45 cm ve tvaru T. Vodní jamky pro lepší zadržení vody, tím prodlouží dobu mytí od namočení rozmýváku. Nasazení - konus, ergonomické držadlo. Pevný a lehký.</t>
  </si>
  <si>
    <t>Mikrovláknový okenní rozmývák šířky 35 cm, návlek  se používá na každodenní čištění oken. Je určený pro držák tvaru T (plastový, hliníkový) šíře 35 cm. Zapínání návleku je na suchý zip, lze prát do teploty 60°C.</t>
  </si>
  <si>
    <t>Příloha č. 2 Kupní smlouvy - technická specifikace
Čisticí prostředky a hygienické potřeby (II.) 024 - 2021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</si>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</sst>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7" fillId="0" borderId="0"/>
    <xf numFmtId="0" fontId="18" fillId="0" borderId="0"/>
  </cellStyleXfs>
  <cellXfs count="13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0" xfId="0" applyNumberFormat="1"/>
    <xf numFmtId="165" fontId="0" fillId="0" borderId="6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11" xfId="0" applyBorder="1"/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0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8" fillId="0" borderId="23" xfId="0" applyNumberFormat="1" applyFont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0" borderId="17" xfId="0" applyNumberFormat="1" applyFill="1" applyBorder="1" applyAlignment="1">
      <alignment horizontal="center" vertical="center" wrapText="1"/>
    </xf>
    <xf numFmtId="0" fontId="16" fillId="0" borderId="18" xfId="2" applyFont="1" applyFill="1" applyBorder="1" applyAlignment="1">
      <alignment horizontal="left" vertical="center" wrapText="1" indent="1"/>
    </xf>
    <xf numFmtId="3" fontId="0" fillId="0" borderId="18" xfId="0" applyNumberFormat="1" applyFill="1" applyBorder="1" applyAlignment="1">
      <alignment horizontal="center" vertical="center" wrapText="1"/>
    </xf>
    <xf numFmtId="0" fontId="16" fillId="0" borderId="18" xfId="2" applyFont="1" applyFill="1" applyBorder="1" applyAlignment="1">
      <alignment horizontal="center" vertical="center" wrapText="1"/>
    </xf>
    <xf numFmtId="164" fontId="0" fillId="0" borderId="18" xfId="0" applyNumberFormat="1" applyFill="1" applyBorder="1" applyAlignment="1">
      <alignment horizontal="right" vertical="center" indent="1"/>
    </xf>
    <xf numFmtId="164" fontId="11" fillId="0" borderId="18" xfId="0" applyNumberFormat="1" applyFont="1" applyFill="1" applyBorder="1" applyAlignment="1">
      <alignment horizontal="right" vertical="center" indent="1"/>
    </xf>
    <xf numFmtId="3" fontId="0" fillId="0" borderId="8" xfId="0" applyNumberForma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49" fontId="0" fillId="0" borderId="6" xfId="0" applyNumberForma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center" wrapText="1" indent="1"/>
    </xf>
    <xf numFmtId="164" fontId="0" fillId="0" borderId="6" xfId="0" applyNumberFormat="1" applyFill="1" applyBorder="1" applyAlignment="1">
      <alignment horizontal="right" vertical="center" indent="1"/>
    </xf>
    <xf numFmtId="0" fontId="0" fillId="0" borderId="6" xfId="0" applyFill="1" applyBorder="1" applyAlignment="1">
      <alignment horizontal="left" vertical="center" wrapText="1" indent="1"/>
    </xf>
    <xf numFmtId="49" fontId="4" fillId="0" borderId="6" xfId="0" applyNumberFormat="1" applyFont="1" applyFill="1" applyBorder="1" applyAlignment="1">
      <alignment horizontal="left" vertical="center" wrapText="1" indent="1"/>
    </xf>
    <xf numFmtId="49" fontId="2" fillId="0" borderId="6" xfId="0" applyNumberFormat="1" applyFont="1" applyFill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left" vertical="center" wrapText="1" indent="1"/>
    </xf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16" fillId="0" borderId="6" xfId="1" applyFont="1" applyFill="1" applyBorder="1" applyAlignment="1">
      <alignment horizontal="left" vertical="center" indent="1"/>
    </xf>
    <xf numFmtId="0" fontId="16" fillId="0" borderId="6" xfId="2" applyFont="1" applyFill="1" applyBorder="1" applyAlignment="1">
      <alignment horizontal="center" vertical="center" wrapText="1"/>
    </xf>
    <xf numFmtId="0" fontId="16" fillId="0" borderId="6" xfId="1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left" vertical="center" wrapText="1" indent="1"/>
    </xf>
    <xf numFmtId="0" fontId="16" fillId="0" borderId="6" xfId="2" applyFont="1" applyFill="1" applyBorder="1" applyAlignment="1">
      <alignment horizontal="center" vertical="center"/>
    </xf>
    <xf numFmtId="0" fontId="22" fillId="0" borderId="6" xfId="2" applyFont="1" applyFill="1" applyBorder="1" applyAlignment="1">
      <alignment horizontal="left" vertical="center" wrapText="1" indent="1"/>
    </xf>
    <xf numFmtId="3" fontId="0" fillId="0" borderId="15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6" fillId="0" borderId="16" xfId="2" applyFont="1" applyFill="1" applyBorder="1" applyAlignment="1">
      <alignment horizontal="center" vertical="center"/>
    </xf>
    <xf numFmtId="164" fontId="0" fillId="0" borderId="16" xfId="0" applyNumberFormat="1" applyFill="1" applyBorder="1" applyAlignment="1">
      <alignment horizontal="right" vertical="center" indent="1"/>
    </xf>
    <xf numFmtId="3" fontId="0" fillId="0" borderId="5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left" vertical="center" wrapText="1" indent="1"/>
    </xf>
    <xf numFmtId="3" fontId="0" fillId="0" borderId="7" xfId="0" applyNumberForma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 wrapText="1"/>
    </xf>
    <xf numFmtId="164" fontId="0" fillId="0" borderId="7" xfId="0" applyNumberFormat="1" applyFill="1" applyBorder="1" applyAlignment="1">
      <alignment horizontal="right" vertical="center" indent="1"/>
    </xf>
    <xf numFmtId="16" fontId="16" fillId="0" borderId="6" xfId="2" applyNumberFormat="1" applyFont="1" applyFill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right" vertical="center" indent="1"/>
    </xf>
    <xf numFmtId="3" fontId="0" fillId="0" borderId="12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right" vertical="center" indent="1"/>
    </xf>
    <xf numFmtId="0" fontId="21" fillId="3" borderId="27" xfId="0" applyFont="1" applyFill="1" applyBorder="1" applyAlignment="1">
      <alignment horizontal="center" vertical="center" wrapText="1"/>
    </xf>
    <xf numFmtId="0" fontId="0" fillId="0" borderId="26" xfId="0" applyBorder="1"/>
    <xf numFmtId="0" fontId="3" fillId="0" borderId="19" xfId="0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left" vertical="center" wrapText="1" indent="1"/>
    </xf>
    <xf numFmtId="0" fontId="0" fillId="0" borderId="29" xfId="0" applyFill="1" applyBorder="1" applyAlignment="1">
      <alignment horizontal="left" vertical="center" wrapText="1" indent="1"/>
    </xf>
    <xf numFmtId="0" fontId="0" fillId="0" borderId="30" xfId="0" applyFill="1" applyBorder="1" applyAlignment="1">
      <alignment horizontal="left" vertical="center" wrapText="1" indent="1"/>
    </xf>
    <xf numFmtId="0" fontId="0" fillId="0" borderId="31" xfId="0" applyFill="1" applyBorder="1" applyAlignment="1">
      <alignment horizontal="left" vertical="center" wrapText="1" indent="1"/>
    </xf>
    <xf numFmtId="0" fontId="0" fillId="0" borderId="32" xfId="0" applyFill="1" applyBorder="1" applyAlignment="1">
      <alignment horizontal="left" vertical="center" wrapText="1" indent="1"/>
    </xf>
    <xf numFmtId="164" fontId="17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2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21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indrov/Desktop/&#268;ist&#237;c&#237;%20a%20hygienick&#233;%20pot&#345;eby%20II.%20(2021)%20-%20katalog%20zbo&#382;&#23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kristofo/DNS%20003%20Brejch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DNS%20003/DNS%20003%20Pol&#237;vkov&#22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HP"/>
      <sheetName val="SOP_CPHP"/>
      <sheetName val="CPV"/>
    </sheetNames>
    <sheetDataSet>
      <sheetData sheetId="0" refreshError="1"/>
      <sheetData sheetId="1" refreshError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94"/>
  <sheetViews>
    <sheetView showGridLines="0" tabSelected="1" zoomScale="70" zoomScaleNormal="70" workbookViewId="0">
      <selection activeCell="I7" sqref="I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44.54296875" style="1" customWidth="1"/>
    <col min="4" max="4" width="11.54296875" style="2" customWidth="1"/>
    <col min="5" max="5" width="9.81640625" style="3" customWidth="1"/>
    <col min="6" max="6" width="113.54296875" style="1" customWidth="1"/>
    <col min="7" max="7" width="15.1796875" style="1" hidden="1" customWidth="1"/>
    <col min="8" max="8" width="21.81640625" style="4" customWidth="1"/>
    <col min="9" max="9" width="24.7265625" style="4" customWidth="1"/>
    <col min="10" max="10" width="20.54296875" style="4" bestFit="1" customWidth="1"/>
    <col min="11" max="11" width="19.54296875" style="4" bestFit="1" customWidth="1"/>
    <col min="12" max="12" width="12.08984375" style="4" customWidth="1"/>
    <col min="13" max="13" width="22.453125" style="4" hidden="1" customWidth="1"/>
    <col min="14" max="14" width="21" style="4" hidden="1" customWidth="1"/>
    <col min="15" max="15" width="28.26953125" style="4" customWidth="1"/>
    <col min="16" max="16" width="41" style="4" customWidth="1"/>
    <col min="17" max="17" width="26.26953125" style="4" customWidth="1"/>
    <col min="18" max="18" width="11.54296875" style="4" hidden="1" customWidth="1"/>
    <col min="19" max="19" width="62.54296875" style="5" customWidth="1"/>
    <col min="20" max="16384" width="8.7265625" style="4"/>
  </cols>
  <sheetData>
    <row r="1" spans="1:20" ht="38.5" customHeight="1" x14ac:dyDescent="0.35">
      <c r="B1" s="51" t="s">
        <v>117</v>
      </c>
      <c r="C1" s="52"/>
      <c r="D1" s="52"/>
    </row>
    <row r="2" spans="1:20" ht="20.149999999999999" customHeight="1" x14ac:dyDescent="0.35">
      <c r="C2" s="4"/>
      <c r="D2" s="10"/>
      <c r="E2" s="11"/>
      <c r="F2" s="6"/>
      <c r="G2" s="6"/>
      <c r="H2" s="6"/>
      <c r="I2" s="6"/>
      <c r="K2" s="7"/>
      <c r="L2" s="8"/>
      <c r="M2" s="8"/>
      <c r="N2" s="8"/>
      <c r="O2" s="8"/>
      <c r="P2" s="8"/>
      <c r="Q2" s="8"/>
      <c r="R2" s="8"/>
      <c r="S2" s="9"/>
    </row>
    <row r="3" spans="1:20" ht="20.149999999999999" customHeight="1" x14ac:dyDescent="0.35">
      <c r="B3" s="53" t="s">
        <v>118</v>
      </c>
      <c r="C3" s="54"/>
      <c r="D3" s="55" t="s">
        <v>0</v>
      </c>
      <c r="E3" s="56"/>
      <c r="F3" s="57" t="s">
        <v>119</v>
      </c>
      <c r="G3" s="28"/>
      <c r="H3" s="28"/>
      <c r="I3" s="28"/>
      <c r="J3" s="28"/>
      <c r="K3" s="28"/>
      <c r="M3" s="12"/>
      <c r="N3" s="12"/>
    </row>
    <row r="4" spans="1:20" ht="20.149999999999999" customHeight="1" thickBot="1" x14ac:dyDescent="0.4">
      <c r="B4" s="53"/>
      <c r="C4" s="54"/>
      <c r="D4" s="58"/>
      <c r="E4" s="59"/>
      <c r="F4" s="57"/>
      <c r="G4" s="6"/>
      <c r="H4" s="7"/>
      <c r="I4" s="7"/>
      <c r="K4" s="7"/>
    </row>
    <row r="5" spans="1:20" ht="34.5" customHeight="1" thickBot="1" x14ac:dyDescent="0.4">
      <c r="B5" s="13"/>
      <c r="C5" s="14"/>
      <c r="D5" s="15"/>
      <c r="E5" s="15"/>
      <c r="F5" s="6"/>
      <c r="G5" s="17"/>
      <c r="I5" s="16" t="s">
        <v>0</v>
      </c>
      <c r="S5" s="18"/>
    </row>
    <row r="6" spans="1:20" ht="75.650000000000006" customHeight="1" thickTop="1" thickBot="1" x14ac:dyDescent="0.4">
      <c r="B6" s="60" t="s">
        <v>1</v>
      </c>
      <c r="C6" s="29" t="s">
        <v>30</v>
      </c>
      <c r="D6" s="19" t="s">
        <v>2</v>
      </c>
      <c r="E6" s="29" t="s">
        <v>31</v>
      </c>
      <c r="F6" s="29" t="s">
        <v>32</v>
      </c>
      <c r="G6" s="29" t="s">
        <v>33</v>
      </c>
      <c r="H6" s="19" t="s">
        <v>3</v>
      </c>
      <c r="I6" s="20" t="s">
        <v>4</v>
      </c>
      <c r="J6" s="41" t="s">
        <v>5</v>
      </c>
      <c r="K6" s="41" t="s">
        <v>6</v>
      </c>
      <c r="L6" s="29" t="s">
        <v>34</v>
      </c>
      <c r="M6" s="29" t="s">
        <v>41</v>
      </c>
      <c r="N6" s="29" t="s">
        <v>35</v>
      </c>
      <c r="O6" s="30" t="s">
        <v>36</v>
      </c>
      <c r="P6" s="29" t="s">
        <v>37</v>
      </c>
      <c r="Q6" s="29" t="s">
        <v>38</v>
      </c>
      <c r="R6" s="29" t="s">
        <v>39</v>
      </c>
      <c r="S6" s="102" t="s">
        <v>40</v>
      </c>
      <c r="T6" s="103"/>
    </row>
    <row r="7" spans="1:20" ht="47.25" customHeight="1" thickTop="1" x14ac:dyDescent="0.35">
      <c r="A7" s="21"/>
      <c r="B7" s="61">
        <v>1</v>
      </c>
      <c r="C7" s="62" t="s">
        <v>11</v>
      </c>
      <c r="D7" s="63">
        <v>1000</v>
      </c>
      <c r="E7" s="64" t="s">
        <v>12</v>
      </c>
      <c r="F7" s="62" t="s">
        <v>94</v>
      </c>
      <c r="G7" s="65">
        <f t="shared" ref="G7:G38" si="0">D7*H7</f>
        <v>16000</v>
      </c>
      <c r="H7" s="66">
        <v>16</v>
      </c>
      <c r="I7" s="128"/>
      <c r="J7" s="39">
        <f t="shared" ref="J7:J35" si="1">D7*I7</f>
        <v>0</v>
      </c>
      <c r="K7" s="40" t="str">
        <f t="shared" ref="K7:K35" si="2">IF(ISNUMBER(I7), IF(I7&gt;H7,"NEVYHOVUJE","VYHOVUJE")," ")</f>
        <v xml:space="preserve"> </v>
      </c>
      <c r="L7" s="104" t="s">
        <v>42</v>
      </c>
      <c r="M7" s="105"/>
      <c r="N7" s="105"/>
      <c r="O7" s="106" t="s">
        <v>90</v>
      </c>
      <c r="P7" s="106" t="s">
        <v>91</v>
      </c>
      <c r="Q7" s="107">
        <v>14</v>
      </c>
      <c r="R7" s="105"/>
      <c r="S7" s="123" t="s">
        <v>13</v>
      </c>
      <c r="T7" s="103"/>
    </row>
    <row r="8" spans="1:20" ht="43.5" customHeight="1" x14ac:dyDescent="0.35">
      <c r="B8" s="67">
        <v>2</v>
      </c>
      <c r="C8" s="68" t="s">
        <v>74</v>
      </c>
      <c r="D8" s="69">
        <v>900</v>
      </c>
      <c r="E8" s="70" t="s">
        <v>14</v>
      </c>
      <c r="F8" s="71" t="s">
        <v>75</v>
      </c>
      <c r="G8" s="72">
        <f t="shared" si="0"/>
        <v>31500</v>
      </c>
      <c r="H8" s="72">
        <v>35</v>
      </c>
      <c r="I8" s="129"/>
      <c r="J8" s="22">
        <f t="shared" si="1"/>
        <v>0</v>
      </c>
      <c r="K8" s="33" t="str">
        <f t="shared" si="2"/>
        <v xml:space="preserve"> </v>
      </c>
      <c r="L8" s="108"/>
      <c r="M8" s="109"/>
      <c r="N8" s="109"/>
      <c r="O8" s="108"/>
      <c r="P8" s="108"/>
      <c r="Q8" s="110"/>
      <c r="R8" s="109"/>
      <c r="S8" s="124" t="s">
        <v>9</v>
      </c>
      <c r="T8" s="103"/>
    </row>
    <row r="9" spans="1:20" ht="29" x14ac:dyDescent="0.35">
      <c r="B9" s="67">
        <v>3</v>
      </c>
      <c r="C9" s="73" t="s">
        <v>66</v>
      </c>
      <c r="D9" s="69">
        <v>100</v>
      </c>
      <c r="E9" s="70" t="s">
        <v>14</v>
      </c>
      <c r="F9" s="74" t="s">
        <v>71</v>
      </c>
      <c r="G9" s="72">
        <f t="shared" si="0"/>
        <v>500</v>
      </c>
      <c r="H9" s="72">
        <v>5</v>
      </c>
      <c r="I9" s="129"/>
      <c r="J9" s="22">
        <f t="shared" si="1"/>
        <v>0</v>
      </c>
      <c r="K9" s="33" t="str">
        <f t="shared" si="2"/>
        <v xml:space="preserve"> </v>
      </c>
      <c r="L9" s="108"/>
      <c r="M9" s="109"/>
      <c r="N9" s="109"/>
      <c r="O9" s="108"/>
      <c r="P9" s="108"/>
      <c r="Q9" s="110"/>
      <c r="R9" s="109"/>
      <c r="S9" s="124" t="s">
        <v>9</v>
      </c>
      <c r="T9" s="103"/>
    </row>
    <row r="10" spans="1:20" ht="43.5" customHeight="1" x14ac:dyDescent="0.35">
      <c r="B10" s="67">
        <v>4</v>
      </c>
      <c r="C10" s="73" t="s">
        <v>67</v>
      </c>
      <c r="D10" s="69">
        <v>70</v>
      </c>
      <c r="E10" s="70" t="s">
        <v>8</v>
      </c>
      <c r="F10" s="75" t="s">
        <v>95</v>
      </c>
      <c r="G10" s="72">
        <f t="shared" si="0"/>
        <v>3500</v>
      </c>
      <c r="H10" s="72">
        <v>50</v>
      </c>
      <c r="I10" s="129"/>
      <c r="J10" s="22">
        <f t="shared" si="1"/>
        <v>0</v>
      </c>
      <c r="K10" s="33" t="str">
        <f t="shared" si="2"/>
        <v xml:space="preserve"> </v>
      </c>
      <c r="L10" s="108"/>
      <c r="M10" s="109"/>
      <c r="N10" s="109"/>
      <c r="O10" s="108"/>
      <c r="P10" s="108"/>
      <c r="Q10" s="110"/>
      <c r="R10" s="109"/>
      <c r="S10" s="124" t="s">
        <v>15</v>
      </c>
      <c r="T10" s="103"/>
    </row>
    <row r="11" spans="1:20" ht="62.25" customHeight="1" x14ac:dyDescent="0.35">
      <c r="B11" s="67">
        <v>5</v>
      </c>
      <c r="C11" s="76" t="s">
        <v>65</v>
      </c>
      <c r="D11" s="69">
        <v>50</v>
      </c>
      <c r="E11" s="77" t="s">
        <v>8</v>
      </c>
      <c r="F11" s="78" t="s">
        <v>96</v>
      </c>
      <c r="G11" s="72">
        <f t="shared" si="0"/>
        <v>1900</v>
      </c>
      <c r="H11" s="72">
        <v>38</v>
      </c>
      <c r="I11" s="129"/>
      <c r="J11" s="22">
        <f t="shared" si="1"/>
        <v>0</v>
      </c>
      <c r="K11" s="33" t="str">
        <f t="shared" si="2"/>
        <v xml:space="preserve"> </v>
      </c>
      <c r="L11" s="108"/>
      <c r="M11" s="109"/>
      <c r="N11" s="109"/>
      <c r="O11" s="108"/>
      <c r="P11" s="108"/>
      <c r="Q11" s="110"/>
      <c r="R11" s="109"/>
      <c r="S11" s="124" t="s">
        <v>23</v>
      </c>
      <c r="T11" s="103"/>
    </row>
    <row r="12" spans="1:20" ht="44.25" customHeight="1" x14ac:dyDescent="0.35">
      <c r="B12" s="67">
        <v>6</v>
      </c>
      <c r="C12" s="79" t="s">
        <v>68</v>
      </c>
      <c r="D12" s="69">
        <v>50</v>
      </c>
      <c r="E12" s="80" t="s">
        <v>8</v>
      </c>
      <c r="F12" s="81" t="s">
        <v>97</v>
      </c>
      <c r="G12" s="72">
        <f t="shared" si="0"/>
        <v>1750</v>
      </c>
      <c r="H12" s="72">
        <v>35</v>
      </c>
      <c r="I12" s="129"/>
      <c r="J12" s="22">
        <f t="shared" si="1"/>
        <v>0</v>
      </c>
      <c r="K12" s="33" t="str">
        <f t="shared" si="2"/>
        <v xml:space="preserve"> </v>
      </c>
      <c r="L12" s="108"/>
      <c r="M12" s="109"/>
      <c r="N12" s="109"/>
      <c r="O12" s="108"/>
      <c r="P12" s="108"/>
      <c r="Q12" s="110"/>
      <c r="R12" s="109"/>
      <c r="S12" s="124" t="s">
        <v>16</v>
      </c>
      <c r="T12" s="103"/>
    </row>
    <row r="13" spans="1:20" ht="42" customHeight="1" x14ac:dyDescent="0.35">
      <c r="B13" s="67">
        <v>7</v>
      </c>
      <c r="C13" s="79" t="s">
        <v>62</v>
      </c>
      <c r="D13" s="69">
        <v>50</v>
      </c>
      <c r="E13" s="80" t="s">
        <v>8</v>
      </c>
      <c r="F13" s="81" t="s">
        <v>98</v>
      </c>
      <c r="G13" s="72">
        <f t="shared" si="0"/>
        <v>1250</v>
      </c>
      <c r="H13" s="72">
        <v>25</v>
      </c>
      <c r="I13" s="129"/>
      <c r="J13" s="22">
        <f t="shared" si="1"/>
        <v>0</v>
      </c>
      <c r="K13" s="33" t="str">
        <f t="shared" si="2"/>
        <v xml:space="preserve"> </v>
      </c>
      <c r="L13" s="108"/>
      <c r="M13" s="109"/>
      <c r="N13" s="109"/>
      <c r="O13" s="108"/>
      <c r="P13" s="108"/>
      <c r="Q13" s="110"/>
      <c r="R13" s="109"/>
      <c r="S13" s="124" t="s">
        <v>16</v>
      </c>
      <c r="T13" s="103"/>
    </row>
    <row r="14" spans="1:20" ht="23.25" customHeight="1" x14ac:dyDescent="0.35">
      <c r="B14" s="67">
        <v>8</v>
      </c>
      <c r="C14" s="82" t="s">
        <v>54</v>
      </c>
      <c r="D14" s="69">
        <v>20</v>
      </c>
      <c r="E14" s="83" t="s">
        <v>8</v>
      </c>
      <c r="F14" s="82" t="s">
        <v>55</v>
      </c>
      <c r="G14" s="72">
        <f t="shared" si="0"/>
        <v>280</v>
      </c>
      <c r="H14" s="72">
        <v>14</v>
      </c>
      <c r="I14" s="129"/>
      <c r="J14" s="22">
        <f t="shared" si="1"/>
        <v>0</v>
      </c>
      <c r="K14" s="33" t="str">
        <f t="shared" si="2"/>
        <v xml:space="preserve"> </v>
      </c>
      <c r="L14" s="108"/>
      <c r="M14" s="109"/>
      <c r="N14" s="109"/>
      <c r="O14" s="108"/>
      <c r="P14" s="108"/>
      <c r="Q14" s="110"/>
      <c r="R14" s="109"/>
      <c r="S14" s="124" t="s">
        <v>17</v>
      </c>
      <c r="T14" s="103"/>
    </row>
    <row r="15" spans="1:20" ht="25.5" customHeight="1" x14ac:dyDescent="0.35">
      <c r="B15" s="67">
        <v>9</v>
      </c>
      <c r="C15" s="82" t="s">
        <v>43</v>
      </c>
      <c r="D15" s="69">
        <v>40</v>
      </c>
      <c r="E15" s="83" t="s">
        <v>8</v>
      </c>
      <c r="F15" s="82" t="s">
        <v>46</v>
      </c>
      <c r="G15" s="72">
        <f t="shared" si="0"/>
        <v>800</v>
      </c>
      <c r="H15" s="72">
        <v>20</v>
      </c>
      <c r="I15" s="129"/>
      <c r="J15" s="22">
        <f t="shared" si="1"/>
        <v>0</v>
      </c>
      <c r="K15" s="33" t="str">
        <f t="shared" si="2"/>
        <v xml:space="preserve"> </v>
      </c>
      <c r="L15" s="108"/>
      <c r="M15" s="109"/>
      <c r="N15" s="109"/>
      <c r="O15" s="108"/>
      <c r="P15" s="108"/>
      <c r="Q15" s="110"/>
      <c r="R15" s="109"/>
      <c r="S15" s="124" t="s">
        <v>10</v>
      </c>
      <c r="T15" s="103"/>
    </row>
    <row r="16" spans="1:20" ht="56.25" customHeight="1" x14ac:dyDescent="0.35">
      <c r="B16" s="67">
        <v>10</v>
      </c>
      <c r="C16" s="82" t="s">
        <v>57</v>
      </c>
      <c r="D16" s="69">
        <v>10</v>
      </c>
      <c r="E16" s="83" t="s">
        <v>8</v>
      </c>
      <c r="F16" s="82" t="s">
        <v>99</v>
      </c>
      <c r="G16" s="72">
        <f t="shared" si="0"/>
        <v>700</v>
      </c>
      <c r="H16" s="72">
        <v>70</v>
      </c>
      <c r="I16" s="129"/>
      <c r="J16" s="22">
        <f t="shared" si="1"/>
        <v>0</v>
      </c>
      <c r="K16" s="33" t="str">
        <f t="shared" si="2"/>
        <v xml:space="preserve"> </v>
      </c>
      <c r="L16" s="108"/>
      <c r="M16" s="109"/>
      <c r="N16" s="109"/>
      <c r="O16" s="108"/>
      <c r="P16" s="108"/>
      <c r="Q16" s="110"/>
      <c r="R16" s="109"/>
      <c r="S16" s="124" t="s">
        <v>10</v>
      </c>
      <c r="T16" s="103"/>
    </row>
    <row r="17" spans="2:20" ht="20.25" customHeight="1" x14ac:dyDescent="0.35">
      <c r="B17" s="67">
        <v>11</v>
      </c>
      <c r="C17" s="82" t="s">
        <v>77</v>
      </c>
      <c r="D17" s="69">
        <v>30</v>
      </c>
      <c r="E17" s="83" t="s">
        <v>8</v>
      </c>
      <c r="F17" s="82" t="s">
        <v>100</v>
      </c>
      <c r="G17" s="72">
        <f t="shared" si="0"/>
        <v>450</v>
      </c>
      <c r="H17" s="72">
        <v>15</v>
      </c>
      <c r="I17" s="129"/>
      <c r="J17" s="22">
        <f t="shared" si="1"/>
        <v>0</v>
      </c>
      <c r="K17" s="33" t="str">
        <f t="shared" si="2"/>
        <v xml:space="preserve"> </v>
      </c>
      <c r="L17" s="108"/>
      <c r="M17" s="109"/>
      <c r="N17" s="109"/>
      <c r="O17" s="108"/>
      <c r="P17" s="108"/>
      <c r="Q17" s="110"/>
      <c r="R17" s="109"/>
      <c r="S17" s="124" t="s">
        <v>10</v>
      </c>
      <c r="T17" s="103"/>
    </row>
    <row r="18" spans="2:20" ht="20.25" customHeight="1" x14ac:dyDescent="0.35">
      <c r="B18" s="67">
        <v>12</v>
      </c>
      <c r="C18" s="82" t="s">
        <v>47</v>
      </c>
      <c r="D18" s="69">
        <v>2</v>
      </c>
      <c r="E18" s="83" t="s">
        <v>7</v>
      </c>
      <c r="F18" s="82" t="s">
        <v>48</v>
      </c>
      <c r="G18" s="72">
        <f t="shared" si="0"/>
        <v>500</v>
      </c>
      <c r="H18" s="72">
        <v>250</v>
      </c>
      <c r="I18" s="129"/>
      <c r="J18" s="22">
        <f t="shared" si="1"/>
        <v>0</v>
      </c>
      <c r="K18" s="33" t="str">
        <f t="shared" si="2"/>
        <v xml:space="preserve"> </v>
      </c>
      <c r="L18" s="108"/>
      <c r="M18" s="109"/>
      <c r="N18" s="109"/>
      <c r="O18" s="108"/>
      <c r="P18" s="108"/>
      <c r="Q18" s="110"/>
      <c r="R18" s="109"/>
      <c r="S18" s="124" t="s">
        <v>18</v>
      </c>
      <c r="T18" s="103"/>
    </row>
    <row r="19" spans="2:20" ht="20.25" customHeight="1" x14ac:dyDescent="0.35">
      <c r="B19" s="67">
        <v>13</v>
      </c>
      <c r="C19" s="82" t="s">
        <v>78</v>
      </c>
      <c r="D19" s="69">
        <v>2</v>
      </c>
      <c r="E19" s="83" t="s">
        <v>7</v>
      </c>
      <c r="F19" s="82" t="s">
        <v>79</v>
      </c>
      <c r="G19" s="72">
        <f t="shared" si="0"/>
        <v>500</v>
      </c>
      <c r="H19" s="72">
        <v>250</v>
      </c>
      <c r="I19" s="129"/>
      <c r="J19" s="22">
        <f t="shared" si="1"/>
        <v>0</v>
      </c>
      <c r="K19" s="33" t="str">
        <f t="shared" si="2"/>
        <v xml:space="preserve"> </v>
      </c>
      <c r="L19" s="108"/>
      <c r="M19" s="109"/>
      <c r="N19" s="109"/>
      <c r="O19" s="108"/>
      <c r="P19" s="108"/>
      <c r="Q19" s="110"/>
      <c r="R19" s="109"/>
      <c r="S19" s="124" t="s">
        <v>18</v>
      </c>
      <c r="T19" s="103"/>
    </row>
    <row r="20" spans="2:20" ht="20.25" customHeight="1" x14ac:dyDescent="0.35">
      <c r="B20" s="67">
        <v>14</v>
      </c>
      <c r="C20" s="84" t="s">
        <v>58</v>
      </c>
      <c r="D20" s="69">
        <v>40</v>
      </c>
      <c r="E20" s="83" t="s">
        <v>49</v>
      </c>
      <c r="F20" s="82" t="s">
        <v>59</v>
      </c>
      <c r="G20" s="72">
        <f t="shared" si="0"/>
        <v>400</v>
      </c>
      <c r="H20" s="72">
        <v>10</v>
      </c>
      <c r="I20" s="129"/>
      <c r="J20" s="22">
        <f t="shared" si="1"/>
        <v>0</v>
      </c>
      <c r="K20" s="33" t="str">
        <f t="shared" si="2"/>
        <v xml:space="preserve"> </v>
      </c>
      <c r="L20" s="108"/>
      <c r="M20" s="109"/>
      <c r="N20" s="109"/>
      <c r="O20" s="108"/>
      <c r="P20" s="108"/>
      <c r="Q20" s="110"/>
      <c r="R20" s="109"/>
      <c r="S20" s="124" t="s">
        <v>18</v>
      </c>
      <c r="T20" s="103"/>
    </row>
    <row r="21" spans="2:20" ht="20.25" customHeight="1" x14ac:dyDescent="0.35">
      <c r="B21" s="67">
        <v>15</v>
      </c>
      <c r="C21" s="82" t="s">
        <v>80</v>
      </c>
      <c r="D21" s="69">
        <v>30</v>
      </c>
      <c r="E21" s="83" t="s">
        <v>49</v>
      </c>
      <c r="F21" s="82" t="s">
        <v>81</v>
      </c>
      <c r="G21" s="72">
        <f t="shared" si="0"/>
        <v>300</v>
      </c>
      <c r="H21" s="72">
        <v>10</v>
      </c>
      <c r="I21" s="129"/>
      <c r="J21" s="22">
        <f t="shared" si="1"/>
        <v>0</v>
      </c>
      <c r="K21" s="33" t="str">
        <f t="shared" si="2"/>
        <v xml:space="preserve"> </v>
      </c>
      <c r="L21" s="108"/>
      <c r="M21" s="109"/>
      <c r="N21" s="109"/>
      <c r="O21" s="108"/>
      <c r="P21" s="108"/>
      <c r="Q21" s="110"/>
      <c r="R21" s="109"/>
      <c r="S21" s="124" t="s">
        <v>18</v>
      </c>
      <c r="T21" s="103"/>
    </row>
    <row r="22" spans="2:20" ht="20.25" customHeight="1" x14ac:dyDescent="0.35">
      <c r="B22" s="67">
        <v>16</v>
      </c>
      <c r="C22" s="82" t="s">
        <v>45</v>
      </c>
      <c r="D22" s="69">
        <v>40</v>
      </c>
      <c r="E22" s="83" t="s">
        <v>44</v>
      </c>
      <c r="F22" s="82" t="s">
        <v>101</v>
      </c>
      <c r="G22" s="72">
        <f t="shared" si="0"/>
        <v>800</v>
      </c>
      <c r="H22" s="72">
        <v>20</v>
      </c>
      <c r="I22" s="129"/>
      <c r="J22" s="22">
        <f t="shared" si="1"/>
        <v>0</v>
      </c>
      <c r="K22" s="33" t="str">
        <f t="shared" si="2"/>
        <v xml:space="preserve"> </v>
      </c>
      <c r="L22" s="108"/>
      <c r="M22" s="109"/>
      <c r="N22" s="109"/>
      <c r="O22" s="108"/>
      <c r="P22" s="108"/>
      <c r="Q22" s="110"/>
      <c r="R22" s="109"/>
      <c r="S22" s="124" t="s">
        <v>19</v>
      </c>
      <c r="T22" s="103"/>
    </row>
    <row r="23" spans="2:20" ht="20.25" customHeight="1" x14ac:dyDescent="0.35">
      <c r="B23" s="67">
        <v>17</v>
      </c>
      <c r="C23" s="82" t="s">
        <v>45</v>
      </c>
      <c r="D23" s="69">
        <v>40</v>
      </c>
      <c r="E23" s="83" t="s">
        <v>44</v>
      </c>
      <c r="F23" s="82" t="s">
        <v>73</v>
      </c>
      <c r="G23" s="72">
        <f t="shared" si="0"/>
        <v>1000</v>
      </c>
      <c r="H23" s="72">
        <v>25</v>
      </c>
      <c r="I23" s="129"/>
      <c r="J23" s="22">
        <f t="shared" si="1"/>
        <v>0</v>
      </c>
      <c r="K23" s="33" t="str">
        <f t="shared" si="2"/>
        <v xml:space="preserve"> </v>
      </c>
      <c r="L23" s="108"/>
      <c r="M23" s="109"/>
      <c r="N23" s="109"/>
      <c r="O23" s="108"/>
      <c r="P23" s="108"/>
      <c r="Q23" s="110"/>
      <c r="R23" s="109"/>
      <c r="S23" s="124" t="s">
        <v>19</v>
      </c>
      <c r="T23" s="103"/>
    </row>
    <row r="24" spans="2:20" ht="38.25" customHeight="1" x14ac:dyDescent="0.35">
      <c r="B24" s="67">
        <v>18</v>
      </c>
      <c r="C24" s="82" t="s">
        <v>63</v>
      </c>
      <c r="D24" s="69">
        <v>10</v>
      </c>
      <c r="E24" s="80" t="s">
        <v>64</v>
      </c>
      <c r="F24" s="82" t="s">
        <v>102</v>
      </c>
      <c r="G24" s="72">
        <f t="shared" si="0"/>
        <v>200</v>
      </c>
      <c r="H24" s="72">
        <v>20</v>
      </c>
      <c r="I24" s="129"/>
      <c r="J24" s="22">
        <f t="shared" si="1"/>
        <v>0</v>
      </c>
      <c r="K24" s="33" t="str">
        <f t="shared" si="2"/>
        <v xml:space="preserve"> </v>
      </c>
      <c r="L24" s="108"/>
      <c r="M24" s="109"/>
      <c r="N24" s="109"/>
      <c r="O24" s="108"/>
      <c r="P24" s="108"/>
      <c r="Q24" s="110"/>
      <c r="R24" s="109"/>
      <c r="S24" s="124" t="s">
        <v>20</v>
      </c>
      <c r="T24" s="103"/>
    </row>
    <row r="25" spans="2:20" ht="20.25" customHeight="1" x14ac:dyDescent="0.35">
      <c r="B25" s="67">
        <v>19</v>
      </c>
      <c r="C25" s="82" t="s">
        <v>21</v>
      </c>
      <c r="D25" s="69">
        <v>60</v>
      </c>
      <c r="E25" s="83" t="s">
        <v>8</v>
      </c>
      <c r="F25" s="82" t="s">
        <v>103</v>
      </c>
      <c r="G25" s="72">
        <f t="shared" si="0"/>
        <v>900</v>
      </c>
      <c r="H25" s="72">
        <v>15</v>
      </c>
      <c r="I25" s="129"/>
      <c r="J25" s="22">
        <f t="shared" si="1"/>
        <v>0</v>
      </c>
      <c r="K25" s="33" t="str">
        <f t="shared" si="2"/>
        <v xml:space="preserve"> </v>
      </c>
      <c r="L25" s="108"/>
      <c r="M25" s="109"/>
      <c r="N25" s="109"/>
      <c r="O25" s="108"/>
      <c r="P25" s="108"/>
      <c r="Q25" s="110"/>
      <c r="R25" s="109"/>
      <c r="S25" s="124" t="s">
        <v>22</v>
      </c>
      <c r="T25" s="103"/>
    </row>
    <row r="26" spans="2:20" ht="20.25" customHeight="1" x14ac:dyDescent="0.35">
      <c r="B26" s="67">
        <v>20</v>
      </c>
      <c r="C26" s="82" t="s">
        <v>21</v>
      </c>
      <c r="D26" s="69">
        <v>50</v>
      </c>
      <c r="E26" s="83" t="s">
        <v>8</v>
      </c>
      <c r="F26" s="82" t="s">
        <v>104</v>
      </c>
      <c r="G26" s="72">
        <f t="shared" si="0"/>
        <v>600</v>
      </c>
      <c r="H26" s="72">
        <v>12</v>
      </c>
      <c r="I26" s="129"/>
      <c r="J26" s="22">
        <f t="shared" si="1"/>
        <v>0</v>
      </c>
      <c r="K26" s="33" t="str">
        <f t="shared" si="2"/>
        <v xml:space="preserve"> </v>
      </c>
      <c r="L26" s="108"/>
      <c r="M26" s="109"/>
      <c r="N26" s="109"/>
      <c r="O26" s="108"/>
      <c r="P26" s="108"/>
      <c r="Q26" s="110"/>
      <c r="R26" s="109"/>
      <c r="S26" s="124" t="s">
        <v>22</v>
      </c>
      <c r="T26" s="103"/>
    </row>
    <row r="27" spans="2:20" ht="20.25" customHeight="1" x14ac:dyDescent="0.35">
      <c r="B27" s="67">
        <v>21</v>
      </c>
      <c r="C27" s="82" t="s">
        <v>60</v>
      </c>
      <c r="D27" s="69">
        <v>20</v>
      </c>
      <c r="E27" s="83" t="s">
        <v>8</v>
      </c>
      <c r="F27" s="82" t="s">
        <v>61</v>
      </c>
      <c r="G27" s="72">
        <f t="shared" si="0"/>
        <v>120</v>
      </c>
      <c r="H27" s="72">
        <v>6</v>
      </c>
      <c r="I27" s="129"/>
      <c r="J27" s="22">
        <f t="shared" si="1"/>
        <v>0</v>
      </c>
      <c r="K27" s="33" t="str">
        <f t="shared" si="2"/>
        <v xml:space="preserve"> </v>
      </c>
      <c r="L27" s="108"/>
      <c r="M27" s="109"/>
      <c r="N27" s="109"/>
      <c r="O27" s="108"/>
      <c r="P27" s="108"/>
      <c r="Q27" s="110"/>
      <c r="R27" s="109"/>
      <c r="S27" s="124" t="s">
        <v>10</v>
      </c>
      <c r="T27" s="103"/>
    </row>
    <row r="28" spans="2:20" ht="20.25" customHeight="1" x14ac:dyDescent="0.35">
      <c r="B28" s="67">
        <v>22</v>
      </c>
      <c r="C28" s="82" t="s">
        <v>82</v>
      </c>
      <c r="D28" s="69">
        <v>10</v>
      </c>
      <c r="E28" s="83" t="s">
        <v>8</v>
      </c>
      <c r="F28" s="82" t="s">
        <v>83</v>
      </c>
      <c r="G28" s="72">
        <f t="shared" si="0"/>
        <v>195</v>
      </c>
      <c r="H28" s="72">
        <v>19.5</v>
      </c>
      <c r="I28" s="129"/>
      <c r="J28" s="22">
        <f t="shared" si="1"/>
        <v>0</v>
      </c>
      <c r="K28" s="33" t="str">
        <f t="shared" si="2"/>
        <v xml:space="preserve"> </v>
      </c>
      <c r="L28" s="108"/>
      <c r="M28" s="109"/>
      <c r="N28" s="109"/>
      <c r="O28" s="108"/>
      <c r="P28" s="108"/>
      <c r="Q28" s="110"/>
      <c r="R28" s="109"/>
      <c r="S28" s="124" t="s">
        <v>28</v>
      </c>
      <c r="T28" s="103"/>
    </row>
    <row r="29" spans="2:20" ht="20.25" customHeight="1" x14ac:dyDescent="0.35">
      <c r="B29" s="67">
        <v>23</v>
      </c>
      <c r="C29" s="82" t="s">
        <v>51</v>
      </c>
      <c r="D29" s="69">
        <v>30</v>
      </c>
      <c r="E29" s="83" t="s">
        <v>8</v>
      </c>
      <c r="F29" s="82" t="s">
        <v>52</v>
      </c>
      <c r="G29" s="72">
        <f t="shared" si="0"/>
        <v>900</v>
      </c>
      <c r="H29" s="72">
        <v>30</v>
      </c>
      <c r="I29" s="129"/>
      <c r="J29" s="22">
        <f t="shared" si="1"/>
        <v>0</v>
      </c>
      <c r="K29" s="33" t="str">
        <f t="shared" si="2"/>
        <v xml:space="preserve"> </v>
      </c>
      <c r="L29" s="108"/>
      <c r="M29" s="109"/>
      <c r="N29" s="109"/>
      <c r="O29" s="108"/>
      <c r="P29" s="108"/>
      <c r="Q29" s="110"/>
      <c r="R29" s="109"/>
      <c r="S29" s="124" t="s">
        <v>10</v>
      </c>
      <c r="T29" s="103"/>
    </row>
    <row r="30" spans="2:20" ht="20.25" customHeight="1" thickBot="1" x14ac:dyDescent="0.4">
      <c r="B30" s="85">
        <v>24</v>
      </c>
      <c r="C30" s="86" t="s">
        <v>106</v>
      </c>
      <c r="D30" s="87">
        <v>10</v>
      </c>
      <c r="E30" s="88" t="s">
        <v>8</v>
      </c>
      <c r="F30" s="86" t="s">
        <v>105</v>
      </c>
      <c r="G30" s="89">
        <f t="shared" si="0"/>
        <v>1800</v>
      </c>
      <c r="H30" s="89">
        <v>180</v>
      </c>
      <c r="I30" s="130"/>
      <c r="J30" s="37">
        <f t="shared" si="1"/>
        <v>0</v>
      </c>
      <c r="K30" s="38" t="str">
        <f t="shared" si="2"/>
        <v xml:space="preserve"> </v>
      </c>
      <c r="L30" s="111"/>
      <c r="M30" s="112"/>
      <c r="N30" s="112"/>
      <c r="O30" s="111"/>
      <c r="P30" s="111"/>
      <c r="Q30" s="113"/>
      <c r="R30" s="112"/>
      <c r="S30" s="125" t="s">
        <v>10</v>
      </c>
      <c r="T30" s="103"/>
    </row>
    <row r="31" spans="2:20" ht="42.75" customHeight="1" x14ac:dyDescent="0.35">
      <c r="B31" s="90">
        <v>25</v>
      </c>
      <c r="C31" s="91" t="s">
        <v>11</v>
      </c>
      <c r="D31" s="92">
        <v>2560</v>
      </c>
      <c r="E31" s="93" t="s">
        <v>12</v>
      </c>
      <c r="F31" s="91" t="s">
        <v>94</v>
      </c>
      <c r="G31" s="94">
        <f t="shared" si="0"/>
        <v>40960</v>
      </c>
      <c r="H31" s="94">
        <v>16</v>
      </c>
      <c r="I31" s="131"/>
      <c r="J31" s="32">
        <f t="shared" si="1"/>
        <v>0</v>
      </c>
      <c r="K31" s="34" t="str">
        <f t="shared" si="2"/>
        <v xml:space="preserve"> </v>
      </c>
      <c r="L31" s="114" t="s">
        <v>42</v>
      </c>
      <c r="M31" s="115"/>
      <c r="N31" s="115"/>
      <c r="O31" s="114" t="s">
        <v>92</v>
      </c>
      <c r="P31" s="114" t="s">
        <v>93</v>
      </c>
      <c r="Q31" s="116">
        <v>14</v>
      </c>
      <c r="R31" s="115"/>
      <c r="S31" s="126" t="s">
        <v>13</v>
      </c>
      <c r="T31" s="103"/>
    </row>
    <row r="32" spans="2:20" ht="36.75" customHeight="1" x14ac:dyDescent="0.35">
      <c r="B32" s="67">
        <v>26</v>
      </c>
      <c r="C32" s="82" t="s">
        <v>107</v>
      </c>
      <c r="D32" s="69">
        <v>50</v>
      </c>
      <c r="E32" s="83" t="s">
        <v>8</v>
      </c>
      <c r="F32" s="82" t="s">
        <v>108</v>
      </c>
      <c r="G32" s="72">
        <f t="shared" si="0"/>
        <v>2500</v>
      </c>
      <c r="H32" s="72">
        <v>50</v>
      </c>
      <c r="I32" s="129"/>
      <c r="J32" s="22">
        <f t="shared" si="1"/>
        <v>0</v>
      </c>
      <c r="K32" s="33" t="str">
        <f t="shared" si="2"/>
        <v xml:space="preserve"> </v>
      </c>
      <c r="L32" s="117"/>
      <c r="M32" s="109"/>
      <c r="N32" s="109"/>
      <c r="O32" s="118"/>
      <c r="P32" s="118"/>
      <c r="Q32" s="110"/>
      <c r="R32" s="109"/>
      <c r="S32" s="124" t="s">
        <v>10</v>
      </c>
      <c r="T32" s="103"/>
    </row>
    <row r="33" spans="2:20" ht="27" customHeight="1" x14ac:dyDescent="0.35">
      <c r="B33" s="67">
        <v>27</v>
      </c>
      <c r="C33" s="82" t="s">
        <v>69</v>
      </c>
      <c r="D33" s="69">
        <v>50</v>
      </c>
      <c r="E33" s="83" t="s">
        <v>8</v>
      </c>
      <c r="F33" s="82" t="s">
        <v>72</v>
      </c>
      <c r="G33" s="72">
        <f t="shared" si="0"/>
        <v>2100</v>
      </c>
      <c r="H33" s="72">
        <v>42</v>
      </c>
      <c r="I33" s="129"/>
      <c r="J33" s="22">
        <f t="shared" si="1"/>
        <v>0</v>
      </c>
      <c r="K33" s="33" t="str">
        <f t="shared" si="2"/>
        <v xml:space="preserve"> </v>
      </c>
      <c r="L33" s="117"/>
      <c r="M33" s="109"/>
      <c r="N33" s="109"/>
      <c r="O33" s="118"/>
      <c r="P33" s="118"/>
      <c r="Q33" s="110"/>
      <c r="R33" s="109"/>
      <c r="S33" s="124" t="s">
        <v>10</v>
      </c>
      <c r="T33" s="103"/>
    </row>
    <row r="34" spans="2:20" ht="40.5" customHeight="1" x14ac:dyDescent="0.35">
      <c r="B34" s="67">
        <v>28</v>
      </c>
      <c r="C34" s="82" t="s">
        <v>68</v>
      </c>
      <c r="D34" s="69">
        <v>50</v>
      </c>
      <c r="E34" s="83" t="s">
        <v>8</v>
      </c>
      <c r="F34" s="82" t="s">
        <v>76</v>
      </c>
      <c r="G34" s="72">
        <f t="shared" si="0"/>
        <v>1750</v>
      </c>
      <c r="H34" s="72">
        <v>35</v>
      </c>
      <c r="I34" s="129"/>
      <c r="J34" s="22">
        <f t="shared" si="1"/>
        <v>0</v>
      </c>
      <c r="K34" s="33" t="str">
        <f t="shared" si="2"/>
        <v xml:space="preserve"> </v>
      </c>
      <c r="L34" s="117"/>
      <c r="M34" s="109"/>
      <c r="N34" s="109"/>
      <c r="O34" s="118"/>
      <c r="P34" s="118"/>
      <c r="Q34" s="110"/>
      <c r="R34" s="109"/>
      <c r="S34" s="124" t="s">
        <v>16</v>
      </c>
      <c r="T34" s="103"/>
    </row>
    <row r="35" spans="2:20" ht="32.25" customHeight="1" x14ac:dyDescent="0.35">
      <c r="B35" s="67">
        <v>29</v>
      </c>
      <c r="C35" s="84" t="s">
        <v>53</v>
      </c>
      <c r="D35" s="69">
        <v>50</v>
      </c>
      <c r="E35" s="83" t="s">
        <v>8</v>
      </c>
      <c r="F35" s="82" t="s">
        <v>109</v>
      </c>
      <c r="G35" s="72">
        <f t="shared" si="0"/>
        <v>4100</v>
      </c>
      <c r="H35" s="72">
        <v>82</v>
      </c>
      <c r="I35" s="129"/>
      <c r="J35" s="22">
        <f t="shared" si="1"/>
        <v>0</v>
      </c>
      <c r="K35" s="33" t="str">
        <f t="shared" si="2"/>
        <v xml:space="preserve"> </v>
      </c>
      <c r="L35" s="117"/>
      <c r="M35" s="109"/>
      <c r="N35" s="109"/>
      <c r="O35" s="118"/>
      <c r="P35" s="118"/>
      <c r="Q35" s="110"/>
      <c r="R35" s="109"/>
      <c r="S35" s="124" t="s">
        <v>16</v>
      </c>
      <c r="T35" s="103"/>
    </row>
    <row r="36" spans="2:20" ht="39" customHeight="1" x14ac:dyDescent="0.35">
      <c r="B36" s="67">
        <v>30</v>
      </c>
      <c r="C36" s="82" t="s">
        <v>62</v>
      </c>
      <c r="D36" s="69">
        <v>50</v>
      </c>
      <c r="E36" s="83" t="s">
        <v>8</v>
      </c>
      <c r="F36" s="82" t="s">
        <v>98</v>
      </c>
      <c r="G36" s="72">
        <f t="shared" si="0"/>
        <v>1250</v>
      </c>
      <c r="H36" s="72">
        <v>25</v>
      </c>
      <c r="I36" s="129"/>
      <c r="J36" s="22">
        <f t="shared" ref="J36:J44" si="3">D36*I36</f>
        <v>0</v>
      </c>
      <c r="K36" s="33" t="str">
        <f t="shared" ref="K36:K44" si="4">IF(ISNUMBER(I36), IF(I36&gt;H36,"NEVYHOVUJE","VYHOVUJE")," ")</f>
        <v xml:space="preserve"> </v>
      </c>
      <c r="L36" s="117"/>
      <c r="M36" s="109"/>
      <c r="N36" s="109"/>
      <c r="O36" s="118"/>
      <c r="P36" s="118"/>
      <c r="Q36" s="110"/>
      <c r="R36" s="109"/>
      <c r="S36" s="124" t="s">
        <v>16</v>
      </c>
      <c r="T36" s="103"/>
    </row>
    <row r="37" spans="2:20" ht="41.25" customHeight="1" x14ac:dyDescent="0.35">
      <c r="B37" s="67">
        <v>31</v>
      </c>
      <c r="C37" s="82" t="s">
        <v>70</v>
      </c>
      <c r="D37" s="69">
        <v>50</v>
      </c>
      <c r="E37" s="83" t="s">
        <v>8</v>
      </c>
      <c r="F37" s="82" t="s">
        <v>110</v>
      </c>
      <c r="G37" s="72">
        <f t="shared" si="0"/>
        <v>3500</v>
      </c>
      <c r="H37" s="72">
        <v>70</v>
      </c>
      <c r="I37" s="129"/>
      <c r="J37" s="22">
        <f t="shared" si="3"/>
        <v>0</v>
      </c>
      <c r="K37" s="33" t="str">
        <f t="shared" si="4"/>
        <v xml:space="preserve"> </v>
      </c>
      <c r="L37" s="117"/>
      <c r="M37" s="109"/>
      <c r="N37" s="109"/>
      <c r="O37" s="118"/>
      <c r="P37" s="118"/>
      <c r="Q37" s="110"/>
      <c r="R37" s="109"/>
      <c r="S37" s="124" t="s">
        <v>10</v>
      </c>
      <c r="T37" s="103"/>
    </row>
    <row r="38" spans="2:20" ht="42.75" customHeight="1" x14ac:dyDescent="0.35">
      <c r="B38" s="67">
        <v>32</v>
      </c>
      <c r="C38" s="82" t="s">
        <v>56</v>
      </c>
      <c r="D38" s="69">
        <v>3</v>
      </c>
      <c r="E38" s="95" t="s">
        <v>8</v>
      </c>
      <c r="F38" s="82" t="s">
        <v>111</v>
      </c>
      <c r="G38" s="72">
        <f t="shared" si="0"/>
        <v>195</v>
      </c>
      <c r="H38" s="96">
        <v>65</v>
      </c>
      <c r="I38" s="129"/>
      <c r="J38" s="22">
        <f t="shared" si="3"/>
        <v>0</v>
      </c>
      <c r="K38" s="33" t="str">
        <f t="shared" si="4"/>
        <v xml:space="preserve"> </v>
      </c>
      <c r="L38" s="117"/>
      <c r="M38" s="109"/>
      <c r="N38" s="109"/>
      <c r="O38" s="118"/>
      <c r="P38" s="118"/>
      <c r="Q38" s="110"/>
      <c r="R38" s="109"/>
      <c r="S38" s="124" t="s">
        <v>10</v>
      </c>
      <c r="T38" s="103"/>
    </row>
    <row r="39" spans="2:20" ht="27.75" customHeight="1" x14ac:dyDescent="0.35">
      <c r="B39" s="67">
        <v>33</v>
      </c>
      <c r="C39" s="82" t="s">
        <v>84</v>
      </c>
      <c r="D39" s="69">
        <v>30</v>
      </c>
      <c r="E39" s="83" t="s">
        <v>8</v>
      </c>
      <c r="F39" s="82" t="s">
        <v>112</v>
      </c>
      <c r="G39" s="72">
        <f t="shared" ref="G39:G44" si="5">D39*H39</f>
        <v>2250</v>
      </c>
      <c r="H39" s="72">
        <v>75</v>
      </c>
      <c r="I39" s="129"/>
      <c r="J39" s="22">
        <f t="shared" si="3"/>
        <v>0</v>
      </c>
      <c r="K39" s="33" t="str">
        <f t="shared" si="4"/>
        <v xml:space="preserve"> </v>
      </c>
      <c r="L39" s="117"/>
      <c r="M39" s="109"/>
      <c r="N39" s="109"/>
      <c r="O39" s="118"/>
      <c r="P39" s="118"/>
      <c r="Q39" s="110"/>
      <c r="R39" s="109"/>
      <c r="S39" s="124" t="s">
        <v>27</v>
      </c>
      <c r="T39" s="103"/>
    </row>
    <row r="40" spans="2:20" ht="39" customHeight="1" x14ac:dyDescent="0.35">
      <c r="B40" s="67">
        <v>34</v>
      </c>
      <c r="C40" s="82" t="s">
        <v>50</v>
      </c>
      <c r="D40" s="69">
        <v>200</v>
      </c>
      <c r="E40" s="83" t="s">
        <v>44</v>
      </c>
      <c r="F40" s="82" t="s">
        <v>113</v>
      </c>
      <c r="G40" s="72">
        <f t="shared" si="5"/>
        <v>3700</v>
      </c>
      <c r="H40" s="72">
        <v>18.5</v>
      </c>
      <c r="I40" s="129"/>
      <c r="J40" s="22">
        <f t="shared" si="3"/>
        <v>0</v>
      </c>
      <c r="K40" s="33" t="str">
        <f t="shared" si="4"/>
        <v xml:space="preserve"> </v>
      </c>
      <c r="L40" s="117"/>
      <c r="M40" s="109"/>
      <c r="N40" s="109"/>
      <c r="O40" s="118"/>
      <c r="P40" s="118"/>
      <c r="Q40" s="110"/>
      <c r="R40" s="109"/>
      <c r="S40" s="124" t="s">
        <v>19</v>
      </c>
      <c r="T40" s="103"/>
    </row>
    <row r="41" spans="2:20" ht="43.5" customHeight="1" x14ac:dyDescent="0.35">
      <c r="B41" s="67">
        <v>35</v>
      </c>
      <c r="C41" s="82" t="s">
        <v>85</v>
      </c>
      <c r="D41" s="69">
        <v>3</v>
      </c>
      <c r="E41" s="83" t="s">
        <v>8</v>
      </c>
      <c r="F41" s="82" t="s">
        <v>86</v>
      </c>
      <c r="G41" s="72">
        <f t="shared" si="5"/>
        <v>129</v>
      </c>
      <c r="H41" s="72">
        <v>43</v>
      </c>
      <c r="I41" s="129"/>
      <c r="J41" s="22">
        <f t="shared" si="3"/>
        <v>0</v>
      </c>
      <c r="K41" s="33" t="str">
        <f t="shared" si="4"/>
        <v xml:space="preserve"> </v>
      </c>
      <c r="L41" s="117"/>
      <c r="M41" s="109"/>
      <c r="N41" s="109"/>
      <c r="O41" s="118"/>
      <c r="P41" s="118"/>
      <c r="Q41" s="110"/>
      <c r="R41" s="109"/>
      <c r="S41" s="124" t="s">
        <v>10</v>
      </c>
      <c r="T41" s="103"/>
    </row>
    <row r="42" spans="2:20" ht="42" customHeight="1" x14ac:dyDescent="0.35">
      <c r="B42" s="67">
        <v>36</v>
      </c>
      <c r="C42" s="82" t="s">
        <v>87</v>
      </c>
      <c r="D42" s="69">
        <v>6</v>
      </c>
      <c r="E42" s="83" t="s">
        <v>8</v>
      </c>
      <c r="F42" s="82" t="s">
        <v>114</v>
      </c>
      <c r="G42" s="72">
        <f t="shared" si="5"/>
        <v>960</v>
      </c>
      <c r="H42" s="72">
        <v>160</v>
      </c>
      <c r="I42" s="129"/>
      <c r="J42" s="22">
        <f t="shared" si="3"/>
        <v>0</v>
      </c>
      <c r="K42" s="33" t="str">
        <f t="shared" si="4"/>
        <v xml:space="preserve"> </v>
      </c>
      <c r="L42" s="117"/>
      <c r="M42" s="109"/>
      <c r="N42" s="109"/>
      <c r="O42" s="118"/>
      <c r="P42" s="118"/>
      <c r="Q42" s="110"/>
      <c r="R42" s="109"/>
      <c r="S42" s="124" t="s">
        <v>10</v>
      </c>
      <c r="T42" s="103"/>
    </row>
    <row r="43" spans="2:20" ht="39.75" customHeight="1" x14ac:dyDescent="0.35">
      <c r="B43" s="67">
        <v>37</v>
      </c>
      <c r="C43" s="82" t="s">
        <v>88</v>
      </c>
      <c r="D43" s="69">
        <v>3</v>
      </c>
      <c r="E43" s="83" t="s">
        <v>8</v>
      </c>
      <c r="F43" s="82" t="s">
        <v>115</v>
      </c>
      <c r="G43" s="72">
        <f t="shared" si="5"/>
        <v>450</v>
      </c>
      <c r="H43" s="72">
        <v>150</v>
      </c>
      <c r="I43" s="129"/>
      <c r="J43" s="22">
        <f t="shared" si="3"/>
        <v>0</v>
      </c>
      <c r="K43" s="33" t="str">
        <f t="shared" si="4"/>
        <v xml:space="preserve"> </v>
      </c>
      <c r="L43" s="117"/>
      <c r="M43" s="109"/>
      <c r="N43" s="109"/>
      <c r="O43" s="118"/>
      <c r="P43" s="118"/>
      <c r="Q43" s="110"/>
      <c r="R43" s="109"/>
      <c r="S43" s="124" t="s">
        <v>10</v>
      </c>
      <c r="T43" s="103"/>
    </row>
    <row r="44" spans="2:20" ht="45" customHeight="1" thickBot="1" x14ac:dyDescent="0.4">
      <c r="B44" s="97">
        <v>38</v>
      </c>
      <c r="C44" s="98" t="s">
        <v>89</v>
      </c>
      <c r="D44" s="99">
        <v>6</v>
      </c>
      <c r="E44" s="100" t="s">
        <v>8</v>
      </c>
      <c r="F44" s="98" t="s">
        <v>116</v>
      </c>
      <c r="G44" s="101">
        <f t="shared" si="5"/>
        <v>960</v>
      </c>
      <c r="H44" s="101">
        <v>160</v>
      </c>
      <c r="I44" s="132"/>
      <c r="J44" s="35">
        <f t="shared" si="3"/>
        <v>0</v>
      </c>
      <c r="K44" s="36" t="str">
        <f t="shared" si="4"/>
        <v xml:space="preserve"> </v>
      </c>
      <c r="L44" s="119"/>
      <c r="M44" s="120"/>
      <c r="N44" s="120"/>
      <c r="O44" s="121"/>
      <c r="P44" s="121"/>
      <c r="Q44" s="122"/>
      <c r="R44" s="120"/>
      <c r="S44" s="127" t="s">
        <v>10</v>
      </c>
      <c r="T44" s="103"/>
    </row>
    <row r="45" spans="2:20" ht="13.5" customHeight="1" thickTop="1" thickBot="1" x14ac:dyDescent="0.4">
      <c r="C45" s="4"/>
      <c r="D45" s="4"/>
      <c r="E45" s="4"/>
      <c r="F45" s="4"/>
      <c r="G45" s="4"/>
      <c r="J45" s="31"/>
    </row>
    <row r="46" spans="2:20" ht="60.75" customHeight="1" thickTop="1" thickBot="1" x14ac:dyDescent="0.4">
      <c r="B46" s="42" t="s">
        <v>24</v>
      </c>
      <c r="C46" s="43"/>
      <c r="D46" s="43"/>
      <c r="E46" s="43"/>
      <c r="F46" s="43"/>
      <c r="G46" s="23"/>
      <c r="H46" s="24" t="s">
        <v>25</v>
      </c>
      <c r="I46" s="44" t="s">
        <v>26</v>
      </c>
      <c r="J46" s="45"/>
      <c r="K46" s="46"/>
      <c r="L46" s="17"/>
      <c r="M46" s="17"/>
      <c r="N46" s="17"/>
      <c r="O46" s="17"/>
      <c r="P46" s="17"/>
      <c r="Q46" s="17"/>
      <c r="R46" s="17"/>
      <c r="S46" s="25"/>
    </row>
    <row r="47" spans="2:20" ht="33" customHeight="1" thickTop="1" thickBot="1" x14ac:dyDescent="0.4">
      <c r="B47" s="47" t="s">
        <v>29</v>
      </c>
      <c r="C47" s="47"/>
      <c r="D47" s="47"/>
      <c r="E47" s="47"/>
      <c r="F47" s="47"/>
      <c r="G47" s="26"/>
      <c r="H47" s="27">
        <f>SUM(G7:G44)</f>
        <v>131649</v>
      </c>
      <c r="I47" s="48">
        <f>SUM(J7:J44)</f>
        <v>0</v>
      </c>
      <c r="J47" s="49"/>
      <c r="K47" s="50"/>
    </row>
    <row r="48" spans="2:20" ht="14.25" customHeight="1" thickTop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</sheetData>
  <sheetProtection algorithmName="SHA-512" hashValue="4GfZsl4yE2j00s6k4iYMm6QXgmoRzjWAKTGY5HOjn0O8/vUiYVpOrq3yVlRg12lyMeqJEVyevbLd6wl79yN6vQ==" saltValue="n8OjjZfMQEZoyz/QqvYSEg==" spinCount="100000" sheet="1" objects="1" scenarios="1" selectLockedCells="1"/>
  <mergeCells count="22">
    <mergeCell ref="B1:D1"/>
    <mergeCell ref="L7:L30"/>
    <mergeCell ref="M31:M44"/>
    <mergeCell ref="M7:M30"/>
    <mergeCell ref="B3:C4"/>
    <mergeCell ref="D3:E4"/>
    <mergeCell ref="F3:F4"/>
    <mergeCell ref="B47:F47"/>
    <mergeCell ref="I47:K47"/>
    <mergeCell ref="L31:L44"/>
    <mergeCell ref="P7:P30"/>
    <mergeCell ref="Q7:Q30"/>
    <mergeCell ref="N31:N44"/>
    <mergeCell ref="O7:O30"/>
    <mergeCell ref="N7:N30"/>
    <mergeCell ref="O31:O44"/>
    <mergeCell ref="P31:P44"/>
    <mergeCell ref="Q31:Q44"/>
    <mergeCell ref="B46:F46"/>
    <mergeCell ref="I46:K46"/>
    <mergeCell ref="R7:R30"/>
    <mergeCell ref="R31:R44"/>
  </mergeCells>
  <conditionalFormatting sqref="B7:B44">
    <cfRule type="containsBlanks" dxfId="20" priority="133">
      <formula>LEN(TRIM(B7))=0</formula>
    </cfRule>
  </conditionalFormatting>
  <conditionalFormatting sqref="B7:B44">
    <cfRule type="cellIs" dxfId="19" priority="128" operator="greaterThanOrEqual">
      <formula>1</formula>
    </cfRule>
  </conditionalFormatting>
  <conditionalFormatting sqref="K8:K10 K12:K44">
    <cfRule type="cellIs" dxfId="18" priority="125" operator="equal">
      <formula>"VYHOVUJE"</formula>
    </cfRule>
  </conditionalFormatting>
  <conditionalFormatting sqref="K8:K10 K12:K44">
    <cfRule type="cellIs" dxfId="17" priority="124" operator="equal">
      <formula>"NEVYHOVUJE"</formula>
    </cfRule>
  </conditionalFormatting>
  <conditionalFormatting sqref="I8:I10 I12:I44">
    <cfRule type="containsBlanks" dxfId="16" priority="92">
      <formula>LEN(TRIM(I8))=0</formula>
    </cfRule>
  </conditionalFormatting>
  <conditionalFormatting sqref="I8:I10 I12:I44">
    <cfRule type="notContainsBlanks" dxfId="15" priority="91">
      <formula>LEN(TRIM(I8))&gt;0</formula>
    </cfRule>
  </conditionalFormatting>
  <conditionalFormatting sqref="I8:I10 I12:I44">
    <cfRule type="notContainsBlanks" dxfId="14" priority="90">
      <formula>LEN(TRIM(I8))&gt;0</formula>
    </cfRule>
  </conditionalFormatting>
  <conditionalFormatting sqref="K7">
    <cfRule type="cellIs" dxfId="13" priority="89" operator="equal">
      <formula>"VYHOVUJE"</formula>
    </cfRule>
  </conditionalFormatting>
  <conditionalFormatting sqref="K7">
    <cfRule type="cellIs" dxfId="12" priority="88" operator="equal">
      <formula>"NEVYHOVUJE"</formula>
    </cfRule>
  </conditionalFormatting>
  <conditionalFormatting sqref="I7">
    <cfRule type="containsBlanks" dxfId="11" priority="82">
      <formula>LEN(TRIM(I7))=0</formula>
    </cfRule>
  </conditionalFormatting>
  <conditionalFormatting sqref="I7">
    <cfRule type="notContainsBlanks" dxfId="10" priority="81">
      <formula>LEN(TRIM(I7))&gt;0</formula>
    </cfRule>
  </conditionalFormatting>
  <conditionalFormatting sqref="I7:I44">
    <cfRule type="notContainsBlanks" dxfId="9" priority="80">
      <formula>LEN(TRIM(I7))&gt;0</formula>
    </cfRule>
  </conditionalFormatting>
  <conditionalFormatting sqref="D7">
    <cfRule type="containsBlanks" dxfId="8" priority="79">
      <formula>LEN(TRIM(D7))=0</formula>
    </cfRule>
  </conditionalFormatting>
  <conditionalFormatting sqref="D11">
    <cfRule type="containsBlanks" dxfId="7" priority="76">
      <formula>LEN(TRIM(D11))=0</formula>
    </cfRule>
  </conditionalFormatting>
  <conditionalFormatting sqref="K11">
    <cfRule type="cellIs" dxfId="6" priority="75" operator="equal">
      <formula>"VYHOVUJE"</formula>
    </cfRule>
  </conditionalFormatting>
  <conditionalFormatting sqref="K11">
    <cfRule type="cellIs" dxfId="5" priority="74" operator="equal">
      <formula>"NEVYHOVUJE"</formula>
    </cfRule>
  </conditionalFormatting>
  <conditionalFormatting sqref="I11">
    <cfRule type="containsBlanks" dxfId="4" priority="68">
      <formula>LEN(TRIM(I11))=0</formula>
    </cfRule>
  </conditionalFormatting>
  <conditionalFormatting sqref="I11">
    <cfRule type="notContainsBlanks" dxfId="3" priority="67">
      <formula>LEN(TRIM(I11))&gt;0</formula>
    </cfRule>
  </conditionalFormatting>
  <conditionalFormatting sqref="I11">
    <cfRule type="notContainsBlanks" dxfId="2" priority="66">
      <formula>LEN(TRIM(I11))&gt;0</formula>
    </cfRule>
  </conditionalFormatting>
  <conditionalFormatting sqref="D12:D44">
    <cfRule type="containsBlanks" dxfId="1" priority="65">
      <formula>LEN(TRIM(D12))=0</formula>
    </cfRule>
  </conditionalFormatting>
  <conditionalFormatting sqref="D8:D10">
    <cfRule type="containsBlanks" dxfId="0" priority="1">
      <formula>LEN(TRIM(D8))=0</formula>
    </cfRule>
  </conditionalFormatting>
  <dataValidations disablePrompts="1" count="1">
    <dataValidation type="list" showInputMessage="1" showErrorMessage="1" sqref="E8:E11" xr:uid="{00730071-0091-4CB0-881D-00780001004A}">
      <formula1>"ks,balení,sada,litr,kg,pár,role,karton,"</formula1>
    </dataValidation>
  </dataValidations>
  <pageMargins left="0.18" right="0" top="0.19685039370078741" bottom="7.874015748031496E-2" header="7.874015748031496E-2" footer="0.11811023622047245"/>
  <pageSetup paperSize="9" scale="3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 xr:uid="{00000000-0002-0000-0000-000000000000}">
          <x14:formula1>
            <xm:f>#REF!</xm:f>
          </x14:formula1>
          <xm:sqref>S8:S10 S30</xm:sqref>
        </x14:dataValidation>
        <x14:dataValidation type="list" allowBlank="1" showInputMessage="1" showErrorMessage="1" xr:uid="{00000000-0002-0000-0000-000001000000}">
          <x14:formula1>
            <xm:f>'D:\USERS\mjindrov\Desktop\[Čistící a hygienické potřeby II. (2021) - katalog zboží 1.xlsx]CPV'!#REF!</xm:f>
          </x14:formula1>
          <xm:sqref>S7</xm:sqref>
        </x14:dataValidation>
        <x14:dataValidation type="list" allowBlank="1" showInputMessage="1" showErrorMessage="1" xr:uid="{00000000-0002-0000-0000-000002000000}">
          <x14:formula1>
            <xm:f>'D:\TEMP\kristofo\[DNS 003 Brejcha.xlsx]CPV'!#REF!</xm:f>
          </x14:formula1>
          <xm:sqref>S11</xm:sqref>
        </x14:dataValidation>
        <x14:dataValidation type="list" allowBlank="1" showInputMessage="1" showErrorMessage="1" xr:uid="{00000000-0002-0000-0000-000003000000}">
          <x14:formula1>
            <xm:f>'D:\DNS 2021\DNS 003\[DNS 003 Polívková.xlsx]CPV'!#REF!</xm:f>
          </x14:formula1>
          <xm:sqref>S12:S29 S31:S44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CPHP</vt:lpstr>
      <vt:lpstr>CPHP!Názvy_tisku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2021-11-25T10:34:07Z</cp:lastPrinted>
  <dcterms:created xsi:type="dcterms:W3CDTF">2014-03-05T12:43:32Z</dcterms:created>
  <dcterms:modified xsi:type="dcterms:W3CDTF">2021-11-25T10:37:57Z</dcterms:modified>
</cp:coreProperties>
</file>