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65416" yWindow="65416" windowWidth="29040" windowHeight="17640" activeTab="0"/>
  </bookViews>
  <sheets>
    <sheet name="AVT" sheetId="1" r:id="rId1"/>
  </sheets>
  <definedNames>
    <definedName name="_xlnm.Print_Area" localSheetId="0">'AVT'!$B$1:$S$12</definedName>
  </definedNames>
  <calcPr calcId="191029"/>
</workbook>
</file>

<file path=xl/sharedStrings.xml><?xml version="1.0" encoding="utf-8"?>
<sst xmlns="http://schemas.openxmlformats.org/spreadsheetml/2006/main" count="45" uniqueCount="41">
  <si>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</si>
  <si>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</si>
  <si>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</si>
  <si>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</si>
  <si>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</si>
  <si>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</si>
  <si>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</si>
  <si>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</si>
  <si>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</si>
  <si>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</si>
  <si>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</si>
  <si>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</si>
  <si>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</si>
  <si>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38650000-6 - Fotografické vybavení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</si>
  <si>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</si>
  <si>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</si>
  <si>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</si>
  <si>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</si>
  <si>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</si>
  <si>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</si>
  <si>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</si>
  <si>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</si>
  <si>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</si>
  <si>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</si>
  <si>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</si>
  <si>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</si>
  <si>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</si>
  <si>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</si>
  <si>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 xml:space="preserve">Termín dodání </t>
  </si>
  <si>
    <t>Společná faktura</t>
  </si>
  <si>
    <t>Příloha č. 2 Kupní smlouvy - technická specifikace
Audiovizuální technika (II.) 053 - 2021</t>
  </si>
  <si>
    <t>ANO</t>
  </si>
  <si>
    <t>Název projektu: Aplikace moderních technologií v medicíně a průmyslu (AMTMI) 
Číslo projektu: CZ.02.1.01/0.0/0.0/17_048/0007280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</si>
  <si>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</si>
  <si>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Gabriela Straková, 
Tel.: 37763 4823</t>
  </si>
  <si>
    <t xml:space="preserve">Teslova 5b, 
301 00 Plzeň,
Nové technologie-výzkumné centrum (NTC) - Biomechanické modely lidského těla,
místnost TC 231 </t>
  </si>
  <si>
    <t>Kamera včetně příslušenství</t>
  </si>
  <si>
    <t>Sestava 2x video LED panelů + stativy a brašny</t>
  </si>
  <si>
    <t xml:space="preserve">2x video LED panel včetně 2 stativů a brašny
• Kontinuální osvětlení
• Rozměry minimálně 30 x 20 x 4 cm
• Teplota světla regulovatelná minimálně v rozmezí 3300–5600 K
• Regulace od 20% do 100%
• Výkon minimálně 4400 LM (při 5600K na 100%)
• Minimálně 2500 Lux/1m (při 5600K na 100%)
• Napájení jak ze sítě, tak bateriemi
• 2x originální baterie s výdrží minimálně 2 hodiny při 100% osvícení
• 2x DC adaptér
• 2x difuzér – difuzní filtr fungující jako softbox pro velmi měkké světlo
• 2x Hliníková dvířka
• 1x dálkový ovladač
• 2x dvoumetrový stativ pro světla
• 2x brašna na světla + brašna na příslušenství včetně stativů
</t>
  </si>
  <si>
    <t>NE</t>
  </si>
  <si>
    <r>
      <t xml:space="preserve">Kamera:
• Přístroj umí snímat fotografie v rozlišení až 23,6 Mpix
• Přístroj umí snímat fotografie ve formátu RAW ve všech módech snímání
• Přístroj umí nahrávat videa s frekvencí min. 60 snímků za sekundu při rozlišení 5.3K a min. 120 snímků za sekundu při rozlišení 4K
• Přístroj umí nahrávat videa s frekvencí minimálně 240 snímků za sekundu (fps) při rozlišení nejméně 1920 × 1080 pixelů po dobu omezenou pouze kapacitou paměťové karty pro ukládání záznamu
• Přístroj umožňuje natáčet časosběrné video s intervaly 0.5, 1, 2, 5, 10, 30, 60 sekund a 2, 5, 30 a 60 minut
• Videa jsou formátu MP4 (H.264 / AVC) nebo MP4 (H.265 / HEVC)
• Přístroj je vybaven 3 mikrofony a možností připojit externí mikrofon
• Přístroj je vybaven tříosou stabilizací obrazu
• Přístroj je vybaven výměnnou baterií
• Přístroj je vybaven wifi a Bluetooth
• Přístroj ukládá data na paměťovou kartu typu microSD
• Přístroj má bit rate 100Mbps
• Přístroj umožňuje propojení pomocí kabelu USB-C s počítačem s operačním systémem Windows 10 či vyšším 
• Součástí balení je samotný přístroj, dobíjecí baterie, ochranné pouzdro na přístroj a doplňky, podrobný český manuál
• Přístroj je možné připevnit na stativ přímo nebo přes montážní rámeček pomocí standardního šroubu, např. 1/4"
Příslušenství
1. Paměťová karta typu microSD nejméně třídy 10 nebo UHS-1 o kapacitě minimálně 256 GB
2. </t>
    </r>
    <r>
      <rPr>
        <sz val="11"/>
        <color rgb="FFFF0000"/>
        <rFont val="Calibri"/>
        <family val="2"/>
        <scheme val="minor"/>
      </rPr>
      <t>Vodotěsné pouzdro kompatibilní s kamerou</t>
    </r>
    <r>
      <rPr>
        <sz val="11"/>
        <color theme="1"/>
        <rFont val="Calibri"/>
        <family val="2"/>
        <scheme val="minor"/>
      </rPr>
      <t xml:space="preserve">
3. Stabilizátor
-  Kompatibilní s kamerou splňující výše uvedené požadavky
-  Trojosý, voděodolný
-  S minimální nosností 1,2 kg
-  Se stabilizačními režimy:
             .  Režim posouvání – kamera / videokamera plynule sleduje otáčení rukojeti a udržuje konstantní polohu vzhledem k obzoru
             .   Blokovací režim – objektiv fotoaparátu / videokamery udržuje konstantní směr – otáčení na všech osách je blokováno v nastavené poloze
             .  Režim sledování – v tomto režimu kamera / videokamera plynule sleduje otáčení rukojeti a pohyb směrem nahoru
             .  Režim víceosého sledování – objektiv fotoaparátu / videokamery plynule sleduje pohyb stabilizátoru ve všech třech osách
           . Režim rychlé odezvy – kamera/videokamera rychle sleduje otáčení rukojeti a přitom udržuje pevnou polohu vzhledem k obzoru
-  S funkcemi: 
             .  Autopanorama – nastaví se pohyb kamery mezi dvěma body a vytvoří Timelaps záznam
             .  360 otáčení – fotoaparát se otáčí kolem osy objektivu 
- S možností propojit s fotoaparátem / kamerou pomocí kabelu či wifi
- S možností propojit s mobilním telefonem pomocí bluetooth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</si>
</sst>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 style="thick"/>
      <bottom/>
    </border>
    <border>
      <left style="thick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="75" zoomScaleNormal="75" workbookViewId="0" topLeftCell="A1">
      <selection activeCell="F7" sqref="F7:F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52.00390625" style="1" customWidth="1"/>
    <col min="7" max="7" width="27.8515625" style="1" customWidth="1"/>
    <col min="8" max="8" width="26.7109375" style="1" customWidth="1"/>
    <col min="9" max="9" width="21.421875" style="1" customWidth="1"/>
    <col min="10" max="10" width="16.57421875" style="1" customWidth="1"/>
    <col min="11" max="11" width="64.00390625" style="5" customWidth="1"/>
    <col min="12" max="12" width="28.8515625" style="5" customWidth="1"/>
    <col min="13" max="13" width="44.14062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40.57421875" style="4" customWidth="1"/>
    <col min="22" max="16384" width="9.140625" style="5" customWidth="1"/>
  </cols>
  <sheetData>
    <row r="1" spans="2:4" ht="42.6" customHeight="1">
      <c r="B1" s="58" t="s">
        <v>30</v>
      </c>
      <c r="C1" s="59"/>
      <c r="D1" s="59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0" t="s">
        <v>5</v>
      </c>
      <c r="H6" s="42" t="s">
        <v>26</v>
      </c>
      <c r="I6" s="34" t="s">
        <v>17</v>
      </c>
      <c r="J6" s="34" t="s">
        <v>18</v>
      </c>
      <c r="K6" s="24" t="s">
        <v>33</v>
      </c>
      <c r="L6" s="38" t="s">
        <v>19</v>
      </c>
      <c r="M6" s="34" t="s">
        <v>20</v>
      </c>
      <c r="N6" s="24" t="s">
        <v>28</v>
      </c>
      <c r="O6" s="34" t="s">
        <v>21</v>
      </c>
      <c r="P6" s="24" t="s">
        <v>6</v>
      </c>
      <c r="Q6" s="25" t="s">
        <v>7</v>
      </c>
      <c r="R6" s="53" t="s">
        <v>8</v>
      </c>
      <c r="S6" s="53" t="s">
        <v>9</v>
      </c>
      <c r="T6" s="34" t="s">
        <v>22</v>
      </c>
      <c r="U6" s="34" t="s">
        <v>23</v>
      </c>
    </row>
    <row r="7" spans="1:21" ht="409.5" customHeight="1" thickTop="1">
      <c r="A7" s="26"/>
      <c r="B7" s="82">
        <v>1</v>
      </c>
      <c r="C7" s="76" t="s">
        <v>36</v>
      </c>
      <c r="D7" s="80">
        <v>1</v>
      </c>
      <c r="E7" s="76" t="s">
        <v>25</v>
      </c>
      <c r="F7" s="108" t="s">
        <v>40</v>
      </c>
      <c r="G7" s="85"/>
      <c r="H7" s="87" t="s">
        <v>39</v>
      </c>
      <c r="I7" s="70" t="s">
        <v>29</v>
      </c>
      <c r="J7" s="73" t="s">
        <v>31</v>
      </c>
      <c r="K7" s="76" t="s">
        <v>32</v>
      </c>
      <c r="L7" s="76" t="s">
        <v>34</v>
      </c>
      <c r="M7" s="76" t="s">
        <v>35</v>
      </c>
      <c r="N7" s="94">
        <v>21</v>
      </c>
      <c r="O7" s="97">
        <f>D7*P7</f>
        <v>21000</v>
      </c>
      <c r="P7" s="99">
        <v>21000</v>
      </c>
      <c r="Q7" s="101"/>
      <c r="R7" s="103">
        <f>D7*Q7</f>
        <v>0</v>
      </c>
      <c r="S7" s="105" t="str">
        <f aca="true" t="shared" si="0" ref="S7">IF(ISNUMBER(Q7),IF(Q7&gt;P7,"NEVYHOVUJE","VYHOVUJE")," ")</f>
        <v xml:space="preserve"> </v>
      </c>
      <c r="T7" s="89"/>
      <c r="U7" s="89" t="s">
        <v>12</v>
      </c>
    </row>
    <row r="8" spans="1:21" ht="249.75" customHeight="1">
      <c r="A8" s="26"/>
      <c r="B8" s="83"/>
      <c r="C8" s="79"/>
      <c r="D8" s="81"/>
      <c r="E8" s="79"/>
      <c r="F8" s="84"/>
      <c r="G8" s="86"/>
      <c r="H8" s="88"/>
      <c r="I8" s="71"/>
      <c r="J8" s="74"/>
      <c r="K8" s="77"/>
      <c r="L8" s="92"/>
      <c r="M8" s="92"/>
      <c r="N8" s="95"/>
      <c r="O8" s="98"/>
      <c r="P8" s="100"/>
      <c r="Q8" s="102"/>
      <c r="R8" s="104"/>
      <c r="S8" s="106"/>
      <c r="T8" s="90"/>
      <c r="U8" s="107"/>
    </row>
    <row r="9" spans="1:21" ht="335.25" customHeight="1" thickBot="1">
      <c r="A9" s="26"/>
      <c r="B9" s="43">
        <v>2</v>
      </c>
      <c r="C9" s="51" t="s">
        <v>37</v>
      </c>
      <c r="D9" s="44">
        <v>1</v>
      </c>
      <c r="E9" s="45" t="s">
        <v>25</v>
      </c>
      <c r="F9" s="55" t="s">
        <v>38</v>
      </c>
      <c r="G9" s="56"/>
      <c r="H9" s="46" t="s">
        <v>39</v>
      </c>
      <c r="I9" s="72"/>
      <c r="J9" s="75"/>
      <c r="K9" s="78"/>
      <c r="L9" s="93"/>
      <c r="M9" s="93"/>
      <c r="N9" s="96"/>
      <c r="O9" s="47">
        <f>D9*P9</f>
        <v>5500</v>
      </c>
      <c r="P9" s="48">
        <v>5500</v>
      </c>
      <c r="Q9" s="57"/>
      <c r="R9" s="49">
        <f>D9*Q9</f>
        <v>0</v>
      </c>
      <c r="S9" s="50" t="str">
        <f aca="true" t="shared" si="1" ref="S9">IF(ISNUMBER(Q9),IF(Q9&gt;P9,"NEVYHOVUJE","VYHOVUJE")," ")</f>
        <v xml:space="preserve"> </v>
      </c>
      <c r="T9" s="91"/>
      <c r="U9" s="45" t="s">
        <v>13</v>
      </c>
    </row>
    <row r="10" spans="3:18" ht="13.5" customHeight="1" thickBot="1" thickTop="1">
      <c r="C10" s="5"/>
      <c r="D10" s="5"/>
      <c r="E10" s="5"/>
      <c r="F10" s="5"/>
      <c r="G10" s="5"/>
      <c r="H10" s="5"/>
      <c r="I10" s="5"/>
      <c r="J10" s="5"/>
      <c r="M10" s="5"/>
      <c r="N10" s="5"/>
      <c r="O10" s="5"/>
      <c r="R10" s="39"/>
    </row>
    <row r="11" spans="2:21" ht="60" customHeight="1" thickBot="1" thickTop="1">
      <c r="B11" s="60" t="s">
        <v>24</v>
      </c>
      <c r="C11" s="61"/>
      <c r="D11" s="61"/>
      <c r="E11" s="61"/>
      <c r="F11" s="61"/>
      <c r="G11" s="61"/>
      <c r="H11" s="52"/>
      <c r="I11" s="27"/>
      <c r="J11" s="27"/>
      <c r="K11" s="27"/>
      <c r="L11" s="8"/>
      <c r="M11" s="8"/>
      <c r="N11" s="28"/>
      <c r="O11" s="28"/>
      <c r="P11" s="29" t="s">
        <v>10</v>
      </c>
      <c r="Q11" s="62" t="s">
        <v>11</v>
      </c>
      <c r="R11" s="63"/>
      <c r="S11" s="64"/>
      <c r="T11" s="22"/>
      <c r="U11" s="30"/>
    </row>
    <row r="12" spans="2:19" ht="46.5" customHeight="1" thickBot="1" thickTop="1">
      <c r="B12" s="65" t="s">
        <v>27</v>
      </c>
      <c r="C12" s="66"/>
      <c r="D12" s="66"/>
      <c r="E12" s="66"/>
      <c r="F12" s="66"/>
      <c r="G12" s="66"/>
      <c r="H12" s="54"/>
      <c r="I12" s="31"/>
      <c r="L12" s="12"/>
      <c r="M12" s="12"/>
      <c r="N12" s="32"/>
      <c r="O12" s="32"/>
      <c r="P12" s="33">
        <f>SUM(O7:O9)</f>
        <v>26500</v>
      </c>
      <c r="Q12" s="67">
        <f>SUM(R7:R9)</f>
        <v>0</v>
      </c>
      <c r="R12" s="68"/>
      <c r="S12" s="69"/>
    </row>
    <row r="13" ht="14.25" customHeight="1" thickTop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OClxFJ5ofUv7T27/r4bvDK8jwNGTmluolIzo5MtyLpIs2AGDnNm/OPuzh6TtwDjXoxI7deP2faMjJg+wtTd3WA==" saltValue="8RJYj4vSm7Hp2keFDHhlqg==" spinCount="100000" sheet="1" objects="1" scenarios="1"/>
  <mergeCells count="25">
    <mergeCell ref="U7:U8"/>
    <mergeCell ref="T7:T9"/>
    <mergeCell ref="L7:L9"/>
    <mergeCell ref="M7:M9"/>
    <mergeCell ref="N7:N9"/>
    <mergeCell ref="O7:O8"/>
    <mergeCell ref="P7:P8"/>
    <mergeCell ref="Q7:Q8"/>
    <mergeCell ref="R7:R8"/>
    <mergeCell ref="S7:S8"/>
    <mergeCell ref="B1:D1"/>
    <mergeCell ref="B11:G11"/>
    <mergeCell ref="Q11:S11"/>
    <mergeCell ref="B12:G12"/>
    <mergeCell ref="Q12:S12"/>
    <mergeCell ref="I7:I9"/>
    <mergeCell ref="J7:J9"/>
    <mergeCell ref="K7:K9"/>
    <mergeCell ref="C7:C8"/>
    <mergeCell ref="D7:D8"/>
    <mergeCell ref="B7:B8"/>
    <mergeCell ref="E7:E8"/>
    <mergeCell ref="F7:F8"/>
    <mergeCell ref="G7:G8"/>
    <mergeCell ref="H7:H8"/>
  </mergeCells>
  <conditionalFormatting sqref="D7 D9">
    <cfRule type="containsBlanks" priority="71" dxfId="17">
      <formula>LEN(TRIM(D7))=0</formula>
    </cfRule>
  </conditionalFormatting>
  <conditionalFormatting sqref="S7 S9">
    <cfRule type="cellIs" priority="63" dxfId="16" operator="equal">
      <formula>"VYHOVUJE"</formula>
    </cfRule>
  </conditionalFormatting>
  <conditionalFormatting sqref="S7 S9">
    <cfRule type="cellIs" priority="62" dxfId="15" operator="equal">
      <formula>"NEVYHOVUJE"</formula>
    </cfRule>
  </conditionalFormatting>
  <conditionalFormatting sqref="G7 Q7 G9 Q9">
    <cfRule type="containsBlanks" priority="43" dxfId="3">
      <formula>LEN(TRIM(G7))=0</formula>
    </cfRule>
  </conditionalFormatting>
  <conditionalFormatting sqref="G7 G9">
    <cfRule type="containsBlanks" priority="42" dxfId="3">
      <formula>LEN(TRIM(G7))=0</formula>
    </cfRule>
  </conditionalFormatting>
  <conditionalFormatting sqref="G7 Q7 G9 Q9">
    <cfRule type="notContainsBlanks" priority="41" dxfId="2">
      <formula>LEN(TRIM(G7))&gt;0</formula>
    </cfRule>
  </conditionalFormatting>
  <conditionalFormatting sqref="G7 Q7 G9 Q9">
    <cfRule type="notContainsBlanks" priority="40" dxfId="1">
      <formula>LEN(TRIM(G7))&gt;0</formula>
    </cfRule>
  </conditionalFormatting>
  <conditionalFormatting sqref="G7 G9">
    <cfRule type="notContainsBlanks" priority="39" dxfId="0">
      <formula>LEN(TRIM(G7))&gt;0</formula>
    </cfRule>
  </conditionalFormatting>
  <conditionalFormatting sqref="H7">
    <cfRule type="containsBlanks" priority="20" dxfId="3">
      <formula>LEN(TRIM(H7))=0</formula>
    </cfRule>
  </conditionalFormatting>
  <conditionalFormatting sqref="H7">
    <cfRule type="containsBlanks" priority="19" dxfId="3">
      <formula>LEN(TRIM(H7))=0</formula>
    </cfRule>
  </conditionalFormatting>
  <conditionalFormatting sqref="H7">
    <cfRule type="notContainsBlanks" priority="18" dxfId="2">
      <formula>LEN(TRIM(H7))&gt;0</formula>
    </cfRule>
  </conditionalFormatting>
  <conditionalFormatting sqref="H7">
    <cfRule type="notContainsBlanks" priority="17" dxfId="1">
      <formula>LEN(TRIM(H7))&gt;0</formula>
    </cfRule>
  </conditionalFormatting>
  <conditionalFormatting sqref="H7">
    <cfRule type="notContainsBlanks" priority="16" dxfId="0">
      <formula>LEN(TRIM(H7))&gt;0</formula>
    </cfRule>
  </conditionalFormatting>
  <conditionalFormatting sqref="H9">
    <cfRule type="containsBlanks" priority="10" dxfId="3">
      <formula>LEN(TRIM(H9))=0</formula>
    </cfRule>
  </conditionalFormatting>
  <conditionalFormatting sqref="H9">
    <cfRule type="containsBlanks" priority="9" dxfId="3">
      <formula>LEN(TRIM(H9))=0</formula>
    </cfRule>
  </conditionalFormatting>
  <conditionalFormatting sqref="H9">
    <cfRule type="notContainsBlanks" priority="8" dxfId="2">
      <formula>LEN(TRIM(H9))&gt;0</formula>
    </cfRule>
  </conditionalFormatting>
  <conditionalFormatting sqref="H9">
    <cfRule type="notContainsBlanks" priority="7" dxfId="1">
      <formula>LEN(TRIM(H9))&gt;0</formula>
    </cfRule>
  </conditionalFormatting>
  <conditionalFormatting sqref="H9">
    <cfRule type="notContainsBlanks" priority="6" dxfId="0">
      <formula>LEN(TRIM(H9))&gt;0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 E9">
      <formula1>"ks,bal,sada,"</formula1>
    </dataValidation>
    <dataValidation type="list" allowBlank="1" showInputMessage="1" showErrorMessage="1" sqref="U7 U9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2021-11-08T08:57:22Z</cp:lastPrinted>
  <dcterms:created xsi:type="dcterms:W3CDTF">2014-03-05T12:43:32Z</dcterms:created>
  <dcterms:modified xsi:type="dcterms:W3CDTF">2021-11-18T13:25:31Z</dcterms:modified>
  <cp:category/>
  <cp:version/>
  <cp:contentType/>
  <cp:contentStatus/>
  <cp:revision>1</cp:revision>
</cp:coreProperties>
</file>