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O\LMT\053\1 výzva\"/>
    </mc:Choice>
  </mc:AlternateContent>
  <xr:revisionPtr revIDLastSave="0" documentId="13_ncr:1_{540C0191-EC28-4EAE-B1EA-3D5787765009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technika'!$B$1:$S$11</definedName>
  </definedNames>
  <calcPr calcId="191029" iterateDelta="1E-4"/>
</workbook>
</file>

<file path=xl/calcChain.xml><?xml version="1.0" encoding="utf-8"?>
<calcChain xmlns="http://schemas.openxmlformats.org/spreadsheetml/2006/main">
  <c r="R7" i="1" l="1"/>
  <c r="S7" i="1"/>
  <c r="O7" i="1"/>
  <c r="Q11" i="1" l="1"/>
  <c r="P11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<sst xmlns="http://schemas.openxmlformats.org/spreadsheetml/2006/main" count="38" uniqueCount="37">
  <si>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</si>
  <si>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</si>
  <si>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</si>
  <si>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</si>
  <si>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</si>
  <si>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</si>
  <si>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</si>
  <si>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</si>
  <si>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</si>
  <si>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</si>
  <si>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</si>
  <si>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</si>
  <si>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</si>
  <si>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</si>
  <si>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</si>
  <si>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</si>
  <si>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</si>
  <si>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</si>
  <si>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</si>
  <si>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</si>
  <si>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</si>
  <si>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</si>
  <si>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</si>
  <si>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</si>
  <si>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</si>
  <si>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</si>
  <si>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</si>
  <si>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</si>
  <si>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Příloha č. 2 Kupní smlouvy - technická specifikace
Laboratorní a měřící technika (III.) 053 - 2021</t>
  </si>
  <si>
    <t>Ochranný dvourukavicový box</t>
  </si>
  <si>
    <t>NE</t>
  </si>
  <si>
    <t>Pokud financováno z projektových prostředků, pak ŘEŠITEL uvede: NÁZEV A ČÍSLO DOTAČNÍHO PROJEKTU</t>
  </si>
  <si>
    <t>Ing. Oldřich Škach, 
Tel.: 37763 8723</t>
  </si>
  <si>
    <t>Univerzitní 22, 
301 00 Plzeň,
Fakulta strojní - Regionální technologický institut,
místnost UH 214</t>
  </si>
  <si>
    <t>Dodat do místa plnění.
Včetně manipulace zařízení dle pokynu zadavatele na určené místo v laboratoři metalografie (přízemí budovy). 
Včetně instalaci zařízení.
Včetně zaškolení obsluhy zařízení.</t>
  </si>
  <si>
    <r>
      <rPr>
        <b/>
        <sz val="11"/>
        <color theme="1"/>
        <rFont val="Calibri"/>
        <family val="2"/>
        <charset val="238"/>
        <scheme val="minor"/>
      </rPr>
      <t>Fakturaci na základě daňového dokladu rozdělit na dvě části - dílčí plnění:</t>
    </r>
    <r>
      <rPr>
        <sz val="11"/>
        <color theme="1"/>
        <rFont val="Calibri"/>
        <family val="2"/>
        <charset val="238"/>
        <scheme val="minor"/>
      </rPr>
      <t xml:space="preserve">  
1) </t>
    </r>
    <r>
      <rPr>
        <b/>
        <sz val="11"/>
        <color theme="1"/>
        <rFont val="Calibri"/>
        <family val="2"/>
        <charset val="238"/>
        <scheme val="minor"/>
      </rPr>
      <t>90%</t>
    </r>
    <r>
      <rPr>
        <sz val="11"/>
        <color theme="1"/>
        <rFont val="Calibri"/>
        <family val="2"/>
        <charset val="238"/>
        <scheme val="minor"/>
      </rPr>
      <t xml:space="preserve"> kupní ceny po dodání kompletní technické dokumentace a suché spirálové vývěvy </t>
    </r>
    <r>
      <rPr>
        <b/>
        <sz val="11"/>
        <color theme="1"/>
        <rFont val="Calibri"/>
        <family val="2"/>
        <charset val="238"/>
        <scheme val="minor"/>
      </rPr>
      <t>do 31.12.2021</t>
    </r>
    <r>
      <rPr>
        <sz val="11"/>
        <color theme="1"/>
        <rFont val="Calibri"/>
        <family val="2"/>
        <charset val="238"/>
        <scheme val="minor"/>
      </rPr>
      <t xml:space="preserve">
2) </t>
    </r>
    <r>
      <rPr>
        <b/>
        <sz val="11"/>
        <color theme="1"/>
        <rFont val="Calibri"/>
        <family val="2"/>
        <charset val="238"/>
        <scheme val="minor"/>
      </rPr>
      <t>10%</t>
    </r>
    <r>
      <rPr>
        <sz val="11"/>
        <color theme="1"/>
        <rFont val="Calibri"/>
        <family val="2"/>
        <charset val="238"/>
        <scheme val="minor"/>
      </rPr>
      <t xml:space="preserve"> kupní ceny po kompletní dodávce zařízení, instalaci a provedeném školení obsluhy </t>
    </r>
    <r>
      <rPr>
        <b/>
        <sz val="11"/>
        <color theme="1"/>
        <rFont val="Calibri"/>
        <family val="2"/>
        <charset val="238"/>
        <scheme val="minor"/>
      </rPr>
      <t>do 112 dní</t>
    </r>
    <r>
      <rPr>
        <sz val="11"/>
        <color theme="1"/>
        <rFont val="Calibri"/>
        <family val="2"/>
        <charset val="238"/>
        <scheme val="minor"/>
      </rPr>
      <t xml:space="preserve"> (od dojití výzvy Objednatele k plnění Smlouvy)</t>
    </r>
  </si>
  <si>
    <r>
      <rPr>
        <b/>
        <sz val="11"/>
        <color theme="1"/>
        <rFont val="Calibri"/>
        <family val="2"/>
        <charset val="238"/>
        <scheme val="minor"/>
      </rPr>
      <t xml:space="preserve">Dvourukavicový ochranný box </t>
    </r>
    <r>
      <rPr>
        <sz val="11"/>
        <color theme="1"/>
        <rFont val="Calibri"/>
        <family val="2"/>
        <charset val="238"/>
        <scheme val="minor"/>
      </rPr>
      <t>určený pro práci s oxidujícími prášky, nanočásticemi, chemikáliemi citlivými na kyslík a/nebo vlhkost vzduchu a umožňující práci v ochranné atmosféře inertního plynu (např. Ar, He) - dále jen "</t>
    </r>
    <r>
      <rPr>
        <b/>
        <sz val="11"/>
        <color theme="1"/>
        <rFont val="Calibri"/>
        <family val="2"/>
        <charset val="238"/>
        <scheme val="minor"/>
      </rPr>
      <t>zařízení</t>
    </r>
    <r>
      <rPr>
        <sz val="11"/>
        <color theme="1"/>
        <rFont val="Calibri"/>
        <family val="2"/>
        <charset val="238"/>
        <scheme val="minor"/>
      </rPr>
      <t xml:space="preserve">".
</t>
    </r>
    <r>
      <rPr>
        <b/>
        <sz val="11"/>
        <color theme="1"/>
        <rFont val="Calibri"/>
        <family val="2"/>
        <charset val="238"/>
        <scheme val="minor"/>
      </rPr>
      <t>Zařízení musí splňovat/obsahovat:</t>
    </r>
    <r>
      <rPr>
        <sz val="11"/>
        <color theme="1"/>
        <rFont val="Calibri"/>
        <family val="2"/>
        <charset val="238"/>
        <scheme val="minor"/>
      </rPr>
      <t xml:space="preserve">
•     komoru z nerezové oceli se skleněným čelním panelem s 2 PP obručemi pro rukavice 
•     velkou vakuovou přechodovou komoru z leštěné nerez oceli (minimální rozměry: Ø 400 mm, délka 600 mm)
•     přechodovou komoru s posuvným podavačem, tlakoměr a 3-cestný ventil pro evakuaci a plnění
•     rukavice min. 2 ks, butyl kaučuk, tloušťka 0,6 mm, délka 750 mm, velikost 8,5,  průměr 220 mm
•     police min. 3 ks
•     přípravu pro min. 6 kusů průchodek NW40.
•     řídící panel s dotykovou obrazovkou pro ovládání:
        -  prvotního proplachu
        -  kontinuální purifikace a případné regenerace
        -  nastavení úrovně přetlaku
        -  ventilátoru nuceného oběhu
        -  variabilního nastavení průtoku
       dále poskytuje informace/signalizaci o úrovních tlaku, obsahu 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a H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O.
•     nezávislou čistící jednotu vnitřní atmosféry: s absorbéry 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a H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O s účinností &lt;1 ppm 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i H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O 
       kapacita absorbérů: O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= 20 litrů, H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O = 960 g 
•     plně automatický regenerační systém - plyny 95% N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(Ar) + 5%H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.
•     bezpečnostní ventil na uvolnění přetlaku, založen na bezelektronickém principu, vyrovnává přetlak v boxu i při poruše dodávky el. energie.
•     suchou spirálovou vývěvu s čerpací rychlostí 11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/h nebo lepší.
</t>
    </r>
    <r>
      <rPr>
        <b/>
        <sz val="11"/>
        <color theme="1"/>
        <rFont val="Calibri"/>
        <family val="2"/>
        <charset val="238"/>
        <scheme val="minor"/>
      </rPr>
      <t>Nabízená cena musí zahrnovat:</t>
    </r>
    <r>
      <rPr>
        <sz val="11"/>
        <color theme="1"/>
        <rFont val="Calibri"/>
        <family val="2"/>
        <charset val="238"/>
        <scheme val="minor"/>
      </rPr>
      <t xml:space="preserve">
•     dopravu zařízení do místa plnění (ZČU, Univerzitní 22, 301 00 Plzeň)
•     manipulaci zařízení dle pokynu zadavatele na určené místo v laboratoři metalografie (přízemí budovy)
•     instalaci zařízení
•     zaškolení obsluhy zařízení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</si>
</sst>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\ &quot;Kč&quot;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0" borderId="0" xfId="0" applyFont="1"/>
    <xf numFmtId="0" fontId="0" fillId="0" borderId="0" xfId="0" applyFill="1"/>
    <xf numFmtId="0" fontId="6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3" fontId="0" fillId="3" borderId="8" xfId="0" applyNumberForma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center" wrapText="1" indent="1"/>
    </xf>
    <xf numFmtId="0" fontId="3" fillId="4" borderId="7" xfId="0" applyFont="1" applyFill="1" applyBorder="1" applyAlignment="1">
      <alignment horizontal="left" vertical="center" wrapText="1" inden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166" fontId="0" fillId="4" borderId="9" xfId="0" applyNumberFormat="1" applyFill="1" applyBorder="1" applyAlignment="1">
      <alignment horizontal="right" vertical="center" indent="1"/>
    </xf>
    <xf numFmtId="166" fontId="0" fillId="4" borderId="7" xfId="0" applyNumberForma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164" fontId="12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2" fillId="5" borderId="9" xfId="0" applyFont="1" applyFill="1" applyBorder="1" applyAlignment="1" applyProtection="1">
      <alignment horizontal="center" vertical="center" wrapText="1"/>
      <protection locked="0"/>
    </xf>
    <xf numFmtId="0" fontId="12" fillId="5" borderId="7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H1" zoomScale="62" zoomScaleNormal="62" workbookViewId="0">
      <selection activeCell="P7" sqref="P7:P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9.7109375" style="2" customWidth="1"/>
    <col min="5" max="5" width="10.42578125" style="3" customWidth="1"/>
    <col min="6" max="6" width="130.42578125" style="1" customWidth="1"/>
    <col min="7" max="7" width="29.28515625" style="4" bestFit="1" customWidth="1"/>
    <col min="8" max="8" width="72.5703125" style="4" customWidth="1"/>
    <col min="9" max="9" width="22.42578125" style="1" customWidth="1"/>
    <col min="10" max="10" width="28.28515625" style="5" hidden="1" customWidth="1"/>
    <col min="11" max="11" width="52.42578125" style="5" customWidth="1"/>
    <col min="12" max="12" width="28.5703125" style="5" customWidth="1"/>
    <col min="13" max="13" width="50.7109375" style="4" customWidth="1"/>
    <col min="14" max="14" width="29.42578125" style="4" customWidth="1"/>
    <col min="15" max="15" width="17.7109375" style="4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1.5703125" style="5" hidden="1" customWidth="1"/>
    <col min="21" max="21" width="39.28515625" style="6" customWidth="1"/>
    <col min="22" max="16384" width="9.140625" style="5"/>
  </cols>
  <sheetData>
    <row r="1" spans="1:21" ht="39" customHeight="1" x14ac:dyDescent="0.25">
      <c r="B1" s="43" t="s">
        <v>28</v>
      </c>
      <c r="C1" s="43"/>
      <c r="D1" s="43"/>
      <c r="E1" s="43"/>
      <c r="Q1" s="35"/>
      <c r="R1" s="35"/>
      <c r="S1" s="36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7"/>
      <c r="M3" s="6"/>
      <c r="N3" s="34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31</v>
      </c>
      <c r="K6" s="23" t="s">
        <v>20</v>
      </c>
      <c r="L6" s="38" t="s">
        <v>21</v>
      </c>
      <c r="M6" s="23" t="s">
        <v>22</v>
      </c>
      <c r="N6" s="23" t="s">
        <v>23</v>
      </c>
      <c r="O6" s="23" t="s">
        <v>24</v>
      </c>
      <c r="P6" s="23" t="s">
        <v>6</v>
      </c>
      <c r="Q6" s="25" t="s">
        <v>7</v>
      </c>
      <c r="R6" s="38" t="s">
        <v>8</v>
      </c>
      <c r="S6" s="38" t="s">
        <v>9</v>
      </c>
      <c r="T6" s="23" t="s">
        <v>25</v>
      </c>
      <c r="U6" s="23" t="s">
        <v>26</v>
      </c>
    </row>
    <row r="7" spans="1:21" ht="409.5" customHeight="1" thickTop="1" x14ac:dyDescent="0.25">
      <c r="A7" s="26"/>
      <c r="B7" s="49">
        <v>1</v>
      </c>
      <c r="C7" s="51" t="s">
        <v>29</v>
      </c>
      <c r="D7" s="53">
        <v>1</v>
      </c>
      <c r="E7" s="55" t="s">
        <v>27</v>
      </c>
      <c r="F7" s="57" t="s">
        <v>36</v>
      </c>
      <c r="G7" s="75"/>
      <c r="H7" s="59" t="s">
        <v>35</v>
      </c>
      <c r="I7" s="55" t="s">
        <v>30</v>
      </c>
      <c r="J7" s="51"/>
      <c r="K7" s="59" t="s">
        <v>34</v>
      </c>
      <c r="L7" s="59" t="s">
        <v>32</v>
      </c>
      <c r="M7" s="59" t="s">
        <v>33</v>
      </c>
      <c r="N7" s="61">
        <v>112</v>
      </c>
      <c r="O7" s="65">
        <f>D7*P7</f>
        <v>840000</v>
      </c>
      <c r="P7" s="63">
        <v>840000</v>
      </c>
      <c r="Q7" s="73"/>
      <c r="R7" s="67">
        <f>D7*Q7</f>
        <v>0</v>
      </c>
      <c r="S7" s="69" t="str">
        <f t="shared" ref="S7" si="0">IF(ISNUMBER(Q7), IF(Q7&gt;P7,"NEVYHOVUJE","VYHOVUJE")," ")</f>
        <v xml:space="preserve"> </v>
      </c>
      <c r="T7" s="71"/>
      <c r="U7" s="55" t="s">
        <v>14</v>
      </c>
    </row>
    <row r="8" spans="1:21" ht="101.25" customHeight="1" thickBot="1" x14ac:dyDescent="0.3">
      <c r="A8" s="26"/>
      <c r="B8" s="50"/>
      <c r="C8" s="52"/>
      <c r="D8" s="54"/>
      <c r="E8" s="56"/>
      <c r="F8" s="58"/>
      <c r="G8" s="76"/>
      <c r="H8" s="52"/>
      <c r="I8" s="56"/>
      <c r="J8" s="52"/>
      <c r="K8" s="56"/>
      <c r="L8" s="60"/>
      <c r="M8" s="60"/>
      <c r="N8" s="62"/>
      <c r="O8" s="66"/>
      <c r="P8" s="64"/>
      <c r="Q8" s="74"/>
      <c r="R8" s="68"/>
      <c r="S8" s="70"/>
      <c r="T8" s="72"/>
      <c r="U8" s="56"/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">
      <c r="B10" s="44" t="s">
        <v>10</v>
      </c>
      <c r="C10" s="45"/>
      <c r="D10" s="45"/>
      <c r="E10" s="45"/>
      <c r="F10" s="45"/>
      <c r="G10" s="45"/>
      <c r="H10" s="27"/>
      <c r="I10" s="27"/>
      <c r="J10" s="27"/>
      <c r="K10" s="10"/>
      <c r="L10" s="10"/>
      <c r="M10" s="10"/>
      <c r="N10" s="28"/>
      <c r="O10" s="28"/>
      <c r="P10" s="29" t="s">
        <v>11</v>
      </c>
      <c r="Q10" s="46" t="s">
        <v>12</v>
      </c>
      <c r="R10" s="47"/>
      <c r="S10" s="48"/>
      <c r="T10" s="21"/>
      <c r="U10" s="30"/>
    </row>
    <row r="11" spans="1:21" ht="33" customHeight="1" thickTop="1" thickBot="1" x14ac:dyDescent="0.3">
      <c r="B11" s="39" t="s">
        <v>13</v>
      </c>
      <c r="C11" s="39"/>
      <c r="D11" s="39"/>
      <c r="E11" s="39"/>
      <c r="F11" s="39"/>
      <c r="G11" s="39"/>
      <c r="H11" s="31"/>
      <c r="K11" s="8"/>
      <c r="L11" s="8"/>
      <c r="M11" s="8"/>
      <c r="N11" s="32"/>
      <c r="O11" s="32"/>
      <c r="P11" s="33">
        <f>SUM(O7:O7)</f>
        <v>840000</v>
      </c>
      <c r="Q11" s="40">
        <f>SUM(R7:R7)</f>
        <v>0</v>
      </c>
      <c r="R11" s="41"/>
      <c r="S11" s="42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</sheetData>
  <sheetProtection algorithmName="SHA-512" hashValue="MLpfPJHPNutyQ9joWoFMtGuEqpZO5DvOHIy/Qj2rOCUKVzTAv2uDrdKrYXpLf/c6SLx9uRPSyuUpi7lQTZjGkg==" saltValue="uBtP39fR7YdISxysvUWPFQ==" spinCount="100000" sheet="1" objects="1" scenarios="1"/>
  <mergeCells count="25">
    <mergeCell ref="Q7:Q8"/>
    <mergeCell ref="R7:R8"/>
    <mergeCell ref="S7:S8"/>
    <mergeCell ref="T7:T8"/>
    <mergeCell ref="U7:U8"/>
    <mergeCell ref="L7:L8"/>
    <mergeCell ref="M7:M8"/>
    <mergeCell ref="N7:N8"/>
    <mergeCell ref="P7:P8"/>
    <mergeCell ref="O7:O8"/>
    <mergeCell ref="B11:G11"/>
    <mergeCell ref="Q11:S11"/>
    <mergeCell ref="B1:E1"/>
    <mergeCell ref="B10:G10"/>
    <mergeCell ref="Q10:S1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</mergeCells>
  <conditionalFormatting sqref="B7">
    <cfRule type="containsBlanks" dxfId="8" priority="122">
      <formula>LEN(TRIM(B7))=0</formula>
    </cfRule>
  </conditionalFormatting>
  <conditionalFormatting sqref="B7">
    <cfRule type="cellIs" dxfId="7" priority="119" operator="greaterThanOrEqual">
      <formula>1</formula>
    </cfRule>
  </conditionalFormatting>
  <conditionalFormatting sqref="S7">
    <cfRule type="cellIs" dxfId="6" priority="108" operator="equal">
      <formula>"VYHOVUJE"</formula>
    </cfRule>
  </conditionalFormatting>
  <conditionalFormatting sqref="S7">
    <cfRule type="cellIs" dxfId="5" priority="107" operator="equal">
      <formula>"NEVYHOVUJE"</formula>
    </cfRule>
  </conditionalFormatting>
  <conditionalFormatting sqref="Q7 G7">
    <cfRule type="containsBlanks" dxfId="4" priority="106">
      <formula>LEN(TRIM(G7))=0</formula>
    </cfRule>
  </conditionalFormatting>
  <conditionalFormatting sqref="Q7 G7">
    <cfRule type="notContainsBlanks" dxfId="3" priority="105">
      <formula>LEN(TRIM(G7))&gt;0</formula>
    </cfRule>
  </conditionalFormatting>
  <conditionalFormatting sqref="G7 Q7">
    <cfRule type="notContainsBlanks" dxfId="2" priority="104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I7" xr:uid="{8108575A-662A-48B7-B2FB-E3D938AD0E9D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2</cp:revision>
  <cp:lastPrinted>2021-11-10T12:05:12Z</cp:lastPrinted>
  <dcterms:created xsi:type="dcterms:W3CDTF">2014-03-05T12:43:32Z</dcterms:created>
  <dcterms:modified xsi:type="dcterms:W3CDTF">2021-11-10T17:40:41Z</dcterms:modified>
</cp:coreProperties>
</file>