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91029"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<sst xmlns="http://schemas.openxmlformats.org/spreadsheetml/2006/main" count="45" uniqueCount="42">
  <si>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</si>
  <si>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</si>
  <si>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</si>
  <si>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</si>
  <si>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</si>
  <si>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</si>
  <si>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</si>
  <si>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</si>
  <si>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</si>
  <si>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</si>
  <si>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</si>
  <si>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</si>
  <si>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>48820000-2 -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</si>
  <si>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</si>
  <si>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</si>
  <si>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</si>
  <si>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</si>
  <si>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</si>
  <si>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</si>
  <si>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</si>
  <si>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</si>
  <si>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</si>
  <si>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</si>
  <si>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</si>
  <si>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</si>
  <si>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</si>
  <si>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</si>
  <si>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</si>
  <si>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</si>
  <si>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NE</t>
  </si>
  <si>
    <t>Pokud financováno z projektových prostředků, pak ŘEŠITEL uvede: NÁZEV A ČÍSLO DOTAČNÍHO PROJEKTU</t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</si>
  <si>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</si>
  <si>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</si>
  <si>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Příloha č. 2 Kupní smlouvy - technická specifikace
Výpočetní technika (III.) 135 - 2021 </t>
  </si>
  <si>
    <t>Server</t>
  </si>
  <si>
    <t>Výkonný server node do výpočetního clusteru
- provedení rack, výška 1U
- určení pro HPC, VDI, virtualizaci
- prostor pro min. 4 diskové jednotky v přední části
- prostor pro min. 8 diskových jednotek v zadní části
- pojezdové ližiny pro umístění do racku
- podpora RAID, řadič
- min. 1x přední port USB min. 2.0
- min. 1x přední port pro monitor
- min. 1x zadní port USB min. 3.0
- min. 1x zadní port pro monitor
- min. 1x zadní port USB min. 2.0
- min. 3x slot PCIe 4. generace (x16), min. 16GT/s, 2 ze slotů EMS, min. 25GT/s
- kryptograficky podepsaný firmware
- bezpečné bootování
- bezpečné mazání
- funkce Silicon Root of Trust
- možnost uzamčení systému
- TPM 1.2 nebo 2.0
CPU
- 2x CPU, každé jednotlivé CPU s parametry:
-- požadovaný výkon procesoru:
---- passmark single core: min. 1 570
---- passmark multi core: min. 50 600
---- cinebench 23 single core : min. 700
---- cinebench 23 multi core: min. 34 500
-- min. 24 fyzických jader / 48 threadů
-- min. 256M cache
-- podpora min. DDR4-3200 
- paměť
-- min. 32 slotů pro paměťové moduly
-- min. RDIMM, obsadit max polovinu volných slotů
-- min. 128GB
-- min. 3200 MT/s, single rank
- pevný disk:
-- SSD SAS
-- hot plug
-- rychlost min, 12Gbps
-- podpora RAID
Zdroje:
-- 2ks, hot-plug
-- plně redundantní
-- min. 800W každý
- integrovaná jednotka pro vzdálenou správu serveru s vlastní CPU a síťovou kartou
- síťová karta
-- dual port 10Gbps, SFP+
-- podpora OCP NIC 3.0
- kabely:
2x SFP+ pasivní kabely 10Gbps, délka 1m, kompatibilní s dodanými komponentami
1x kabel na propojení se switchem DELL N4032F
Bez OS, podpora Ubuntu Linux server aktuální verze.</t>
  </si>
  <si>
    <t>Ing. Petr Kropík, Ph.D.,
Tel.: 37763 4639</t>
  </si>
  <si>
    <t>Univerzitní 26, 
301 00 Plzeň, 
Fakulta elektrotechnická - Katedra elektrotechniky a počítačového modelování,
místnost EK 602</t>
  </si>
  <si>
    <t>Záruční doba: profesionální podpora pro korporátní zákazníky,  Next Business Day Onsite Service, min. 60 měsíců.</t>
  </si>
  <si>
    <t>Záruka: min 36 měsíců on-site Next Business Day Onsite Service.</t>
  </si>
  <si>
    <t>Pracovní stanice</t>
  </si>
  <si>
    <t>Výkonná pracovní stanice pro obsluhu clusteru:
CPU:
- passmark min. 39 000
- počet fyzických jader min. 12
Základní deska:
- možnost přetaktování CPU
- aktivní chlazení CPU
Grafická karta:
- GPU passmark min. 24 400
- paměť - min. 10GB, min. GDDR6X a vyšší
- frekvence paměti: min. 19000 MHz
- propustnost min. 760GB/s
- šířka sběrnice: 320 bit
- max. rozlišení: min. 7680x4320
- počet stream/CUDA procesorů: min. 8700
- hardwarová akcelerace raytracingu (RT jádra)
- výstupy - min 4x DisplayPort 1.4 a vyšší / HDMI 2.1 a vyšší
- použitelné 4 monitory současně
- podpora DirectX 12 a vyšší
- podpora OpenGL 4.6 a vyšší
- Virtual Reality ready
- rozhraní PCIe Express 4.0
- aktivní chlazení
Pevný disk:
- SSD M.2, PCIe 3.0 4x NVMe
- MLC
- kapacita min. 2 TB
- rychlost čtení min. 3500 MB/s
- rychlost zápisu min. 3300 MB/s
- rychlost náhodného čtení min. 600 000 IOPS
- rychlost náhodného zápisu min. 550 000 IOPS
- životnost min. 1200 TBW
- MTBF min. 1500000 h
Paměť RAM:
- 128GB ve dvou modulech, tj.2x 64GB
- min. DDR4-3200MHz CL16
Zdroj:
- odpovídající dodané sestavě, min. však 780W
- účinnost při 50% zatížení min. 92%
- účinnost při 100% zatížení min. 89%
Skříň:
- MidiTower
- počet interních 2,5" slotů min. 2
- počet interních 2.5"/3.5" slotů min 8
- materiál skříně ocel (kostra, bočnice)
- organizéry kabelů
- zvuková izolace
- prachové filtry
- PWM HUB, regulace ventilátorů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</si>
</sst>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9525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9525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1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68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3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5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69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8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0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2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6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02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2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4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5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78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97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1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3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7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9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1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3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50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9525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88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2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4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5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5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7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9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12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3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5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6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5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6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02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3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7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9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3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5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8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2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4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5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7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9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1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3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50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6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68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43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68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5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6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02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3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7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9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3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5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8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2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4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5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7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9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1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3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50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6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3994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1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3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6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5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69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4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8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02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78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5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7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93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31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6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0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8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8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2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4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1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1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55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7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9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1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3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50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700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843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1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242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49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4985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23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48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597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471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718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69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42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6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6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6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88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1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98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3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0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4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4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7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5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69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0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3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7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09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3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5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18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2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0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2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4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3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5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7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49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1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3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5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656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20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89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195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39690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091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29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405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52025" y="4390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57" zoomScaleNormal="57" workbookViewId="0" topLeftCell="A10">
      <selection activeCell="G10" sqref="G10:G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99.421875" style="1" customWidth="1"/>
    <col min="7" max="7" width="29.7109375" style="4" bestFit="1" customWidth="1"/>
    <col min="8" max="8" width="24.57421875" style="4" customWidth="1"/>
    <col min="9" max="9" width="20.7109375" style="4" bestFit="1" customWidth="1"/>
    <col min="10" max="10" width="14.28125" style="1" bestFit="1" customWidth="1"/>
    <col min="11" max="11" width="27.28125" style="5" hidden="1" customWidth="1"/>
    <col min="12" max="12" width="38.8515625" style="5" customWidth="1"/>
    <col min="13" max="13" width="26.140625" style="5" customWidth="1"/>
    <col min="14" max="14" width="50.57421875" style="4" customWidth="1"/>
    <col min="15" max="15" width="28.7109375" style="4" customWidth="1"/>
    <col min="16" max="16" width="23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97" t="s">
        <v>33</v>
      </c>
      <c r="C1" s="98"/>
      <c r="D1" s="9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48"/>
      <c r="E3" s="48"/>
      <c r="F3" s="48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48"/>
      <c r="E4" s="48"/>
      <c r="F4" s="48"/>
      <c r="G4" s="48"/>
      <c r="H4" s="4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9" t="s">
        <v>2</v>
      </c>
      <c r="H5" s="100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40" t="s">
        <v>3</v>
      </c>
      <c r="C6" s="41" t="s">
        <v>13</v>
      </c>
      <c r="D6" s="41" t="s">
        <v>4</v>
      </c>
      <c r="E6" s="41" t="s">
        <v>14</v>
      </c>
      <c r="F6" s="41" t="s">
        <v>15</v>
      </c>
      <c r="G6" s="42" t="s">
        <v>24</v>
      </c>
      <c r="H6" s="43" t="s">
        <v>32</v>
      </c>
      <c r="I6" s="44" t="s">
        <v>16</v>
      </c>
      <c r="J6" s="41" t="s">
        <v>17</v>
      </c>
      <c r="K6" s="41" t="s">
        <v>30</v>
      </c>
      <c r="L6" s="45" t="s">
        <v>18</v>
      </c>
      <c r="M6" s="46" t="s">
        <v>19</v>
      </c>
      <c r="N6" s="45" t="s">
        <v>20</v>
      </c>
      <c r="O6" s="45" t="s">
        <v>25</v>
      </c>
      <c r="P6" s="45" t="s">
        <v>21</v>
      </c>
      <c r="Q6" s="41" t="s">
        <v>5</v>
      </c>
      <c r="R6" s="47" t="s">
        <v>6</v>
      </c>
      <c r="S6" s="38" t="s">
        <v>7</v>
      </c>
      <c r="T6" s="38" t="s">
        <v>8</v>
      </c>
      <c r="U6" s="45" t="s">
        <v>22</v>
      </c>
      <c r="V6" s="45" t="s">
        <v>23</v>
      </c>
    </row>
    <row r="7" spans="1:22" ht="408.75" customHeight="1" thickTop="1">
      <c r="A7" s="20"/>
      <c r="B7" s="79">
        <v>1</v>
      </c>
      <c r="C7" s="80" t="s">
        <v>34</v>
      </c>
      <c r="D7" s="81">
        <v>1</v>
      </c>
      <c r="E7" s="68" t="s">
        <v>28</v>
      </c>
      <c r="F7" s="82" t="s">
        <v>35</v>
      </c>
      <c r="G7" s="109"/>
      <c r="H7" s="109"/>
      <c r="I7" s="83" t="s">
        <v>26</v>
      </c>
      <c r="J7" s="86" t="s">
        <v>29</v>
      </c>
      <c r="K7" s="61"/>
      <c r="L7" s="66" t="s">
        <v>38</v>
      </c>
      <c r="M7" s="66" t="s">
        <v>36</v>
      </c>
      <c r="N7" s="66" t="s">
        <v>37</v>
      </c>
      <c r="O7" s="106">
        <v>70</v>
      </c>
      <c r="P7" s="102">
        <f>D7*Q7</f>
        <v>307385</v>
      </c>
      <c r="Q7" s="101">
        <v>307385</v>
      </c>
      <c r="R7" s="103"/>
      <c r="S7" s="104">
        <f>D7*R7</f>
        <v>0</v>
      </c>
      <c r="T7" s="105" t="str">
        <f aca="true" t="shared" si="0" ref="T7">IF(ISNUMBER(R7),IF(R7&gt;Q7,"NEVYHOVUJE","VYHOVUJE")," ")</f>
        <v xml:space="preserve"> </v>
      </c>
      <c r="U7" s="68"/>
      <c r="V7" s="68" t="s">
        <v>12</v>
      </c>
    </row>
    <row r="8" spans="1:22" ht="409.5" customHeight="1">
      <c r="A8" s="20"/>
      <c r="B8" s="69"/>
      <c r="C8" s="73"/>
      <c r="D8" s="71"/>
      <c r="E8" s="49"/>
      <c r="F8" s="75"/>
      <c r="G8" s="77"/>
      <c r="H8" s="77"/>
      <c r="I8" s="84"/>
      <c r="J8" s="87"/>
      <c r="K8" s="62"/>
      <c r="L8" s="67"/>
      <c r="M8" s="64"/>
      <c r="N8" s="64"/>
      <c r="O8" s="107"/>
      <c r="P8" s="51"/>
      <c r="Q8" s="53"/>
      <c r="R8" s="55"/>
      <c r="S8" s="57"/>
      <c r="T8" s="59"/>
      <c r="U8" s="49"/>
      <c r="V8" s="49"/>
    </row>
    <row r="9" spans="1:22" ht="133.5" customHeight="1">
      <c r="A9" s="20"/>
      <c r="B9" s="69"/>
      <c r="C9" s="73"/>
      <c r="D9" s="71"/>
      <c r="E9" s="49"/>
      <c r="F9" s="75"/>
      <c r="G9" s="77"/>
      <c r="H9" s="77"/>
      <c r="I9" s="84"/>
      <c r="J9" s="87"/>
      <c r="K9" s="62"/>
      <c r="L9" s="67"/>
      <c r="M9" s="64"/>
      <c r="N9" s="64"/>
      <c r="O9" s="107"/>
      <c r="P9" s="51"/>
      <c r="Q9" s="53"/>
      <c r="R9" s="55"/>
      <c r="S9" s="57"/>
      <c r="T9" s="59"/>
      <c r="U9" s="49"/>
      <c r="V9" s="49"/>
    </row>
    <row r="10" spans="1:22" ht="409.6" customHeight="1">
      <c r="A10" s="20"/>
      <c r="B10" s="69">
        <v>2</v>
      </c>
      <c r="C10" s="73" t="s">
        <v>40</v>
      </c>
      <c r="D10" s="71">
        <v>1</v>
      </c>
      <c r="E10" s="49" t="s">
        <v>28</v>
      </c>
      <c r="F10" s="75" t="s">
        <v>41</v>
      </c>
      <c r="G10" s="77"/>
      <c r="H10" s="110" t="s">
        <v>29</v>
      </c>
      <c r="I10" s="84"/>
      <c r="J10" s="87"/>
      <c r="K10" s="62"/>
      <c r="L10" s="64" t="s">
        <v>39</v>
      </c>
      <c r="M10" s="64"/>
      <c r="N10" s="64"/>
      <c r="O10" s="107"/>
      <c r="P10" s="51">
        <f>D10*Q10</f>
        <v>66115</v>
      </c>
      <c r="Q10" s="53">
        <v>66115</v>
      </c>
      <c r="R10" s="55"/>
      <c r="S10" s="57">
        <f>D10*R10</f>
        <v>0</v>
      </c>
      <c r="T10" s="59" t="str">
        <f aca="true" t="shared" si="1" ref="T10">IF(ISNUMBER(R10),IF(R10&gt;Q10,"NEVYHOVUJE","VYHOVUJE")," ")</f>
        <v xml:space="preserve"> </v>
      </c>
      <c r="U10" s="49"/>
      <c r="V10" s="49" t="s">
        <v>11</v>
      </c>
    </row>
    <row r="11" spans="1:22" ht="409.6" customHeight="1">
      <c r="A11" s="20"/>
      <c r="B11" s="69"/>
      <c r="C11" s="73"/>
      <c r="D11" s="71"/>
      <c r="E11" s="49"/>
      <c r="F11" s="75"/>
      <c r="G11" s="77"/>
      <c r="H11" s="77"/>
      <c r="I11" s="84"/>
      <c r="J11" s="87"/>
      <c r="K11" s="62"/>
      <c r="L11" s="64"/>
      <c r="M11" s="64"/>
      <c r="N11" s="64"/>
      <c r="O11" s="107"/>
      <c r="P11" s="51"/>
      <c r="Q11" s="53"/>
      <c r="R11" s="55"/>
      <c r="S11" s="57"/>
      <c r="T11" s="59"/>
      <c r="U11" s="49"/>
      <c r="V11" s="49"/>
    </row>
    <row r="12" spans="1:22" ht="69" customHeight="1" thickBot="1">
      <c r="A12" s="20"/>
      <c r="B12" s="70"/>
      <c r="C12" s="74"/>
      <c r="D12" s="72"/>
      <c r="E12" s="50"/>
      <c r="F12" s="76"/>
      <c r="G12" s="78"/>
      <c r="H12" s="78"/>
      <c r="I12" s="85"/>
      <c r="J12" s="88"/>
      <c r="K12" s="63"/>
      <c r="L12" s="65"/>
      <c r="M12" s="65"/>
      <c r="N12" s="65"/>
      <c r="O12" s="108"/>
      <c r="P12" s="52"/>
      <c r="Q12" s="54"/>
      <c r="R12" s="56"/>
      <c r="S12" s="58"/>
      <c r="T12" s="60"/>
      <c r="U12" s="50"/>
      <c r="V12" s="50"/>
    </row>
    <row r="13" spans="3:16" ht="17.45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82.9" customHeight="1" thickBot="1" thickTop="1">
      <c r="B14" s="93" t="s">
        <v>27</v>
      </c>
      <c r="C14" s="93"/>
      <c r="D14" s="93"/>
      <c r="E14" s="93"/>
      <c r="F14" s="93"/>
      <c r="G14" s="93"/>
      <c r="H14" s="93"/>
      <c r="I14" s="93"/>
      <c r="J14" s="21"/>
      <c r="K14" s="21"/>
      <c r="L14" s="7"/>
      <c r="M14" s="7"/>
      <c r="N14" s="7"/>
      <c r="O14" s="22"/>
      <c r="P14" s="22"/>
      <c r="Q14" s="23" t="s">
        <v>9</v>
      </c>
      <c r="R14" s="94" t="s">
        <v>10</v>
      </c>
      <c r="S14" s="95"/>
      <c r="T14" s="96"/>
      <c r="U14" s="24"/>
      <c r="V14" s="25"/>
    </row>
    <row r="15" spans="2:20" ht="43.15" customHeight="1" thickBot="1" thickTop="1">
      <c r="B15" s="89" t="s">
        <v>31</v>
      </c>
      <c r="C15" s="89"/>
      <c r="D15" s="89"/>
      <c r="E15" s="89"/>
      <c r="F15" s="89"/>
      <c r="G15" s="89"/>
      <c r="I15" s="26"/>
      <c r="L15" s="9"/>
      <c r="M15" s="9"/>
      <c r="N15" s="9"/>
      <c r="O15" s="27"/>
      <c r="P15" s="27"/>
      <c r="Q15" s="28">
        <f>SUM(P7:P12)</f>
        <v>373500</v>
      </c>
      <c r="R15" s="90">
        <f>SUM(S7:S12)</f>
        <v>0</v>
      </c>
      <c r="S15" s="91"/>
      <c r="T15" s="92"/>
    </row>
    <row r="16" spans="8:19" ht="15.75" thickTop="1">
      <c r="H16" s="4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48"/>
      <c r="H17" s="4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48"/>
      <c r="H18" s="48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48"/>
      <c r="H19" s="4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48"/>
      <c r="H20" s="4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" customHeight="1">
      <c r="H21" s="3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48"/>
      <c r="H22" s="4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48"/>
      <c r="H23" s="4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48"/>
      <c r="H24" s="4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48"/>
      <c r="H25" s="4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48"/>
      <c r="H26" s="4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48"/>
      <c r="H27" s="4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48"/>
      <c r="H28" s="4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48"/>
      <c r="H29" s="4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48"/>
      <c r="H30" s="4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48"/>
      <c r="H31" s="4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48"/>
      <c r="H32" s="4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48"/>
      <c r="H33" s="4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48"/>
      <c r="H34" s="4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48"/>
      <c r="H35" s="4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48"/>
      <c r="H36" s="4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48"/>
      <c r="H37" s="4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48"/>
      <c r="H38" s="4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48"/>
      <c r="H39" s="4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48"/>
      <c r="H40" s="4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48"/>
      <c r="H41" s="4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48"/>
      <c r="H42" s="4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48"/>
      <c r="H43" s="4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48"/>
      <c r="H44" s="4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48"/>
      <c r="H45" s="4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48"/>
      <c r="H46" s="4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48"/>
      <c r="H47" s="4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48"/>
      <c r="H48" s="4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48"/>
      <c r="H49" s="4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48"/>
      <c r="H50" s="4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48"/>
      <c r="H51" s="4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48"/>
      <c r="H52" s="4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48"/>
      <c r="H53" s="4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48"/>
      <c r="H54" s="4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48"/>
      <c r="H55" s="4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48"/>
      <c r="H56" s="4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48"/>
      <c r="H57" s="4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48"/>
      <c r="H58" s="4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48"/>
      <c r="H59" s="4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48"/>
      <c r="H60" s="4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48"/>
      <c r="H61" s="4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48"/>
      <c r="H62" s="4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48"/>
      <c r="H63" s="4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48"/>
      <c r="H64" s="4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48"/>
      <c r="H65" s="4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48"/>
      <c r="H66" s="4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48"/>
      <c r="H67" s="4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48"/>
      <c r="H68" s="4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48"/>
      <c r="H69" s="4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48"/>
      <c r="H70" s="4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48"/>
      <c r="H71" s="4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48"/>
      <c r="H72" s="4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48"/>
      <c r="H73" s="4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48"/>
      <c r="H74" s="4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48"/>
      <c r="H75" s="4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48"/>
      <c r="H76" s="4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48"/>
      <c r="H77" s="4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48"/>
      <c r="H78" s="4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48"/>
      <c r="H79" s="4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48"/>
      <c r="H80" s="4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48"/>
      <c r="H81" s="4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48"/>
      <c r="H82" s="4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48"/>
      <c r="H83" s="4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48"/>
      <c r="H84" s="4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48"/>
      <c r="H85" s="4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48"/>
      <c r="H86" s="4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48"/>
      <c r="H87" s="4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48"/>
      <c r="H88" s="4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48"/>
      <c r="H89" s="4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48"/>
      <c r="H90" s="4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48"/>
      <c r="H91" s="4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48"/>
      <c r="H92" s="4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48"/>
      <c r="H93" s="4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48"/>
      <c r="H94" s="4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48"/>
      <c r="H95" s="4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48"/>
      <c r="H96" s="4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48"/>
      <c r="H97" s="4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48"/>
      <c r="H98" s="48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48"/>
      <c r="H99" s="48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48"/>
      <c r="H100" s="48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48"/>
      <c r="H101" s="48"/>
      <c r="I101" s="11"/>
      <c r="J101" s="11"/>
      <c r="K101" s="11"/>
      <c r="L101" s="11"/>
      <c r="M101" s="11"/>
      <c r="N101" s="6"/>
      <c r="O101" s="6"/>
      <c r="P101" s="6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+CvtRW1eMpwMV7Ed6TFN7KT4FoWMBmow3Zmmm0LXJH/K1bA8JePXKSUF+yPedRIYRscmqoasOPb9nJ6z7PglrQ==" saltValue="oeanToqdSUYmywnRdB1JsQ==" spinCount="100000" sheet="1" objects="1" scenarios="1"/>
  <mergeCells count="41">
    <mergeCell ref="B1:D1"/>
    <mergeCell ref="G5:H5"/>
    <mergeCell ref="Q7:Q9"/>
    <mergeCell ref="P7:P9"/>
    <mergeCell ref="R7:R9"/>
    <mergeCell ref="M7:M12"/>
    <mergeCell ref="N7:N12"/>
    <mergeCell ref="O7:O12"/>
    <mergeCell ref="G7:G9"/>
    <mergeCell ref="H7:H9"/>
    <mergeCell ref="V7:V9"/>
    <mergeCell ref="I7:I12"/>
    <mergeCell ref="J7:J12"/>
    <mergeCell ref="B15:G15"/>
    <mergeCell ref="R15:T15"/>
    <mergeCell ref="B14:I14"/>
    <mergeCell ref="R14:T14"/>
    <mergeCell ref="S7:S9"/>
    <mergeCell ref="T7:T9"/>
    <mergeCell ref="K7:K12"/>
    <mergeCell ref="L10:L12"/>
    <mergeCell ref="L7:L9"/>
    <mergeCell ref="U7:U12"/>
    <mergeCell ref="B10:B12"/>
    <mergeCell ref="D10:D12"/>
    <mergeCell ref="E10:E12"/>
    <mergeCell ref="C10:C12"/>
    <mergeCell ref="F10:F12"/>
    <mergeCell ref="G10:G12"/>
    <mergeCell ref="H10:H12"/>
    <mergeCell ref="B7:B9"/>
    <mergeCell ref="C7:C9"/>
    <mergeCell ref="D7:D9"/>
    <mergeCell ref="E7:E9"/>
    <mergeCell ref="F7:F9"/>
    <mergeCell ref="V10:V12"/>
    <mergeCell ref="P10:P12"/>
    <mergeCell ref="Q10:Q12"/>
    <mergeCell ref="R10:R12"/>
    <mergeCell ref="S10:S12"/>
    <mergeCell ref="T10:T12"/>
  </mergeCells>
  <conditionalFormatting sqref="D7 B7 B10 D10">
    <cfRule type="containsBlanks" priority="60" dxfId="11">
      <formula>LEN(TRIM(B7))=0</formula>
    </cfRule>
  </conditionalFormatting>
  <conditionalFormatting sqref="B7 B10">
    <cfRule type="cellIs" priority="57" dxfId="10" operator="greaterThanOrEqual">
      <formula>1</formula>
    </cfRule>
  </conditionalFormatting>
  <conditionalFormatting sqref="T7 T10">
    <cfRule type="cellIs" priority="44" dxfId="9" operator="equal">
      <formula>"VYHOVUJE"</formula>
    </cfRule>
  </conditionalFormatting>
  <conditionalFormatting sqref="T7 T10">
    <cfRule type="cellIs" priority="43" dxfId="8" operator="equal">
      <formula>"NEVYHOVUJE"</formula>
    </cfRule>
  </conditionalFormatting>
  <conditionalFormatting sqref="G7 R7 R10 G10">
    <cfRule type="containsBlanks" priority="37" dxfId="3">
      <formula>LEN(TRIM(G7))=0</formula>
    </cfRule>
  </conditionalFormatting>
  <conditionalFormatting sqref="G7 R7 R10 G10">
    <cfRule type="notContainsBlanks" priority="35" dxfId="2">
      <formula>LEN(TRIM(G7))&gt;0</formula>
    </cfRule>
  </conditionalFormatting>
  <conditionalFormatting sqref="G7 R7 R10 G10">
    <cfRule type="notContainsBlanks" priority="34" dxfId="1">
      <formula>LEN(TRIM(G7))&gt;0</formula>
    </cfRule>
  </conditionalFormatting>
  <conditionalFormatting sqref="G7 G10">
    <cfRule type="notContainsBlanks" priority="33" dxfId="0">
      <formula>LEN(TRIM(G7))&gt;0</formula>
    </cfRule>
  </conditionalFormatting>
  <conditionalFormatting sqref="H7 H10">
    <cfRule type="containsBlanks" priority="8" dxfId="3">
      <formula>LEN(TRIM(H7))=0</formula>
    </cfRule>
  </conditionalFormatting>
  <conditionalFormatting sqref="H7 H10">
    <cfRule type="notContainsBlanks" priority="7" dxfId="2">
      <formula>LEN(TRIM(H7))&gt;0</formula>
    </cfRule>
  </conditionalFormatting>
  <conditionalFormatting sqref="H7 H10">
    <cfRule type="notContainsBlanks" priority="6" dxfId="1">
      <formula>LEN(TRIM(H7))&gt;0</formula>
    </cfRule>
  </conditionalFormatting>
  <conditionalFormatting sqref="H7 H10">
    <cfRule type="notContainsBlanks" priority="5" dxfId="0">
      <formula>LEN(TRIM(H7))&gt;0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 E10">
      <formula1>"ks,bal,sada,m,"</formula1>
    </dataValidation>
    <dataValidation type="list" allowBlank="1" showInputMessage="1" showErrorMessage="1" sqref="V7 V10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2021-09-23T09:23:02Z</cp:lastPrinted>
  <dcterms:created xsi:type="dcterms:W3CDTF">2014-03-05T12:43:32Z</dcterms:created>
  <dcterms:modified xsi:type="dcterms:W3CDTF">2021-10-21T08:15:05Z</dcterms:modified>
  <cp:category/>
  <cp:version/>
  <cp:contentType/>
  <cp:contentStatus/>
  <cp:revision>3</cp:revision>
</cp:coreProperties>
</file>