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9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technika'!$B$1:$T$22</definedName>
  </definedNames>
  <calcPr calcId="191029"/>
</workbook>
</file>

<file path=xl/sharedStrings.xml><?xml version="1.0" encoding="utf-8"?>
<sst xmlns="http://schemas.openxmlformats.org/spreadsheetml/2006/main" count="84" uniqueCount="65">
  <si>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</si>
  <si>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</si>
  <si>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</si>
  <si>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</si>
  <si>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</si>
  <si>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</si>
  <si>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</si>
  <si>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</si>
  <si>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</si>
  <si>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</si>
  <si>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</si>
  <si>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30231000-7 - Počítačové monitory a konzoly</t>
  </si>
  <si>
    <t xml:space="preserve">30233132-5 - Diskové jednotky </t>
  </si>
  <si>
    <t xml:space="preserve">30237000-9 - Součásti, příslušenství a doplňky pro počítače </t>
  </si>
  <si>
    <t xml:space="preserve">30237270-2 - Pouzdra na přenosné počítače </t>
  </si>
  <si>
    <t>30237300-2 - Doplňky k počítačům</t>
  </si>
  <si>
    <t>32413100-2 - Síťové routery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</si>
  <si>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</si>
  <si>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</si>
  <si>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</si>
  <si>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</si>
  <si>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</si>
  <si>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</si>
  <si>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</si>
  <si>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</si>
  <si>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</si>
  <si>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</si>
  <si>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</si>
  <si>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</si>
  <si>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</si>
  <si>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</si>
  <si>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</si>
  <si>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</si>
  <si>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NE</t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</si>
  <si>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</si>
  <si>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Odkaz na splnění požadavku Energy star nebo TCO Certified,</t>
    </r>
    <r>
      <rPr>
        <b/>
        <sz val="11"/>
        <color rgb="FFFF0000"/>
        <rFont val="Calibri"/>
        <family val="2"/>
        <scheme val="minor"/>
      </rPr>
      <t xml:space="preserve"> *</t>
    </r>
  </si>
  <si>
    <t xml:space="preserve">Příloha č. 2 Kupní smlouvy - technická specifikace
Výpočetní technika (III.) 141 - 2021 </t>
  </si>
  <si>
    <t>Batoh na notebook</t>
  </si>
  <si>
    <t>Pouzdro na notebook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</si>
  <si>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</si>
  <si>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</si>
  <si>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Název projektu: Odborný cizí jazyk pro stavební obory a truhláře s implementací digitálního vzdělávání. Stavaři, let´s go! 
Číslo projektu: CZ.02.3.68/0.0/0.0/18_067/0012321</t>
  </si>
  <si>
    <t>Bc. Jana Saláková,
Tel.: 37763 6171</t>
  </si>
  <si>
    <t>Veleslavínova 42, 
301 00 Plzeň,
Fakulta pedagogická - Katedra ruského jazyka, 
místnost VC 217</t>
  </si>
  <si>
    <t>Batoh na notebook do vel. 15,6".
Polstrovaný úložný prostor pro notebook.
Vnitřní prostor pro notebook min. 38,5 x 26,5 x 3,1 cm.
Vrchní materiál polyester, voděodolný, výškově nastavitelné vypolstrované popruhy.
Barva se preferuje černá. 
Plus další kapsy pro nošení příslušenství (myši, napájecího kabelu apod.)</t>
  </si>
  <si>
    <t>Ochranné pouzdro na notebook do vel. 15,6".
Vnitřní rozměry min. 27 x 39,3 x 3,3 cm. 
Materiál neopren.
Barva 1 ks černá a 1 ks červená.</t>
  </si>
  <si>
    <t>Gigabitový switch</t>
  </si>
  <si>
    <t>Bc. Kristýna Hrbáčková,
Tel.: 731 269 833,
37763 6142</t>
  </si>
  <si>
    <t>Chodské náměstí 1,
301 00 Plzeň,
Fakulta pedagogická - Katedra německého jazyka,
místnost CH 306</t>
  </si>
  <si>
    <t>Pevný disk 3,5" pro NAS</t>
  </si>
  <si>
    <t>Záruka na zboží min. 60 měsíců.</t>
  </si>
  <si>
    <t>Mgr. Jakub Pendl,
E-mail: pendl@kma.zcu.cz</t>
  </si>
  <si>
    <t>Technická 8, 
301 00 Plzeň,
Fakulta aplikovaných věd - NTIS,
místnost UC 260 nebo UC 226</t>
  </si>
  <si>
    <t>Formát disku 3,5". 
Rozhraní SATA III - rychlost rozhraní min. 6 Gb/s. 
Kapacita 10TB.
Otáčky min. 7200. 
Vyrovnávací paměť min. 256 MB. 
CMR zápis (ne SMR!). 
Vhodné pro systémy NAS a kompatibilní s serverem QNAP TS-1273U-RP.
Disky nesmí být typu „vendor lock“. 
Záruka min. 60 měsíců.</t>
  </si>
  <si>
    <t>Klávesnice</t>
  </si>
  <si>
    <t>Monitor LCD 27"</t>
  </si>
  <si>
    <t>Myš</t>
  </si>
  <si>
    <t>SGS - 2021 - 018</t>
  </si>
  <si>
    <t>Záruka na zboží min. 36 měsíců.</t>
  </si>
  <si>
    <t>Jarmila Glaserová, 
Tel.: 702 047 003</t>
  </si>
  <si>
    <t>Univerzitní 26, 
301 00 Plzeň,
 Fakulta elektrotechnická - Katedra elektroenergetiky, 
3. patro - místnost EK 318</t>
  </si>
  <si>
    <t>Klávesnice, černá, drátová, USB, multimediální, CZ, SK.</t>
  </si>
  <si>
    <t>Velikost úhlopříčky 27".
Rozlišení min. 1920x1080.
Rozhraní DVI, USB hub.
Jas min. 300 cd/m2.
Typ panelu IPS.
DVI kabel musí byt součástí dodávky.
Záruka min. 3 roky.</t>
  </si>
  <si>
    <t>Počítačová myš, 1 kolečko, 3 tlačítka, USB, černá.</t>
  </si>
  <si>
    <r>
      <rPr>
        <b/>
        <sz val="11"/>
        <color rgb="FFFF0000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portů RJ-45 10/100/1000 Mb/s, 2000 Mb/s na port.
Max. přenosová rychlost 16 GB/s.
Diagnostické LED.
Buffer 192</t>
    </r>
    <r>
      <rPr>
        <b/>
        <sz val="11"/>
        <color rgb="FFFF0000"/>
        <rFont val="Calibri"/>
        <family val="2"/>
        <scheme val="minor"/>
      </rPr>
      <t>kb</t>
    </r>
    <r>
      <rPr>
        <sz val="11"/>
        <color theme="1"/>
        <rFont val="Calibri"/>
        <family val="2"/>
        <scheme val="minor"/>
      </rPr>
      <t>.
Databáze MAC adres pro 4000 záznamů.
Podpora IEEE 802.1p.
Funkce Qos.
Bez web managementu.
Kovové provedení.
Napájecí AC adaptér.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</si>
</sst>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4" borderId="5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6" borderId="8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3" fontId="0" fillId="4" borderId="16" xfId="0" applyNumberForma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3" fontId="0" fillId="4" borderId="18" xfId="0" applyNumberForma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3" fontId="0" fillId="5" borderId="19" xfId="0" applyNumberForma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right" vertical="center" indent="1"/>
    </xf>
    <xf numFmtId="164" fontId="0" fillId="5" borderId="19" xfId="0" applyNumberFormat="1" applyFill="1" applyBorder="1" applyAlignment="1">
      <alignment horizontal="right" vertical="center" indent="1"/>
    </xf>
    <xf numFmtId="165" fontId="0" fillId="0" borderId="19" xfId="0" applyNumberFormat="1" applyBorder="1" applyAlignment="1">
      <alignment horizontal="right" vertical="center" indent="1"/>
    </xf>
    <xf numFmtId="0" fontId="0" fillId="0" borderId="19" xfId="0" applyBorder="1" applyAlignment="1">
      <alignment horizontal="center" vertical="center"/>
    </xf>
    <xf numFmtId="0" fontId="0" fillId="6" borderId="19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3" fontId="0" fillId="7" borderId="2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vertical="center" wrapText="1"/>
    </xf>
    <xf numFmtId="0" fontId="0" fillId="3" borderId="29" xfId="0" applyFill="1" applyBorder="1" applyAlignment="1">
      <alignment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19" xfId="0" applyFont="1" applyFill="1" applyBorder="1" applyAlignment="1" applyProtection="1">
      <alignment horizontal="left" vertical="center" wrapText="1" indent="1"/>
      <protection locked="0"/>
    </xf>
    <xf numFmtId="0" fontId="7" fillId="2" borderId="17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0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0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5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51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25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98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22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1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44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11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079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069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06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30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29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54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794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03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52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27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76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26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75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00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2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74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24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73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985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72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97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223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4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71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21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70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9525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39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58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77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96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15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9525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53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91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10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30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68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062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25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25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01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20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15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15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34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5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72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91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9525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11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30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49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07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06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0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79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98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22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77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53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1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3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5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11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30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49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07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06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0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79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06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0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79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5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07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06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0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79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98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22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77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53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1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3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5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11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30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49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1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07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06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06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05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79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5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22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77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53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1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5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11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30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07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06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06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79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27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49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98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48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22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70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77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53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1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3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5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11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30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49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555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9525</xdr:rowOff>
    </xdr:from>
    <xdr:to>
      <xdr:col>22</xdr:col>
      <xdr:colOff>95250</xdr:colOff>
      <xdr:row>72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80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29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7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51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51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01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26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75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00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99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24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49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98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23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72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223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4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96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21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46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70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39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15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34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9525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53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91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30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49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68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87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44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20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58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77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96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15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34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72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91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11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30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68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87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06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2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4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6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01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9525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39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58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77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96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15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34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5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7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1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3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4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6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87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9525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253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6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8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8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39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39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58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77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96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92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11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30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49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6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8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95250</xdr:colOff>
      <xdr:row>189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306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060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180975</xdr:rowOff>
    </xdr:from>
    <xdr:to>
      <xdr:col>22</xdr:col>
      <xdr:colOff>95250</xdr:colOff>
      <xdr:row>81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4609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03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52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77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022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27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36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10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49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555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9525</xdr:rowOff>
    </xdr:from>
    <xdr:to>
      <xdr:col>22</xdr:col>
      <xdr:colOff>190500</xdr:colOff>
      <xdr:row>72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80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71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29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79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98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22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53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3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44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11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30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0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39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7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9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1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3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3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4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6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2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6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8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8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3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3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7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9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1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3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6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87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06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180975</xdr:rowOff>
    </xdr:from>
    <xdr:to>
      <xdr:col>22</xdr:col>
      <xdr:colOff>190500</xdr:colOff>
      <xdr:row>81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4609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80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775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49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36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10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49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53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49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9525</xdr:rowOff>
    </xdr:from>
    <xdr:to>
      <xdr:col>22</xdr:col>
      <xdr:colOff>190500</xdr:colOff>
      <xdr:row>72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80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71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29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79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98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22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53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3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44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11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06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180975</xdr:rowOff>
    </xdr:from>
    <xdr:to>
      <xdr:col>22</xdr:col>
      <xdr:colOff>190500</xdr:colOff>
      <xdr:row>81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460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80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775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36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10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49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53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10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53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069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05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71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29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79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80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775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98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77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53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1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3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44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49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555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9525</xdr:rowOff>
    </xdr:from>
    <xdr:to>
      <xdr:col>22</xdr:col>
      <xdr:colOff>190500</xdr:colOff>
      <xdr:row>72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80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71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29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79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06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180975</xdr:rowOff>
    </xdr:from>
    <xdr:to>
      <xdr:col>22</xdr:col>
      <xdr:colOff>190500</xdr:colOff>
      <xdr:row>81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460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80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775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36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10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49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53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10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49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53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069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06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308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555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803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05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71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29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80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775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36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49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555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9525</xdr:rowOff>
    </xdr:from>
    <xdr:to>
      <xdr:col>22</xdr:col>
      <xdr:colOff>190500</xdr:colOff>
      <xdr:row>72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80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71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29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79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98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22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53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3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44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11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30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0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39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7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9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1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3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3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4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6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2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6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8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8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3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3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7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9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1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3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6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87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06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180975</xdr:rowOff>
    </xdr:from>
    <xdr:to>
      <xdr:col>22</xdr:col>
      <xdr:colOff>190500</xdr:colOff>
      <xdr:row>81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460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80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775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36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10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49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53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49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36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10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49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53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10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30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55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79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01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50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98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22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21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70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20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53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1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3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5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91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11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49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06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8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2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39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7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9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15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3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9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3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4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68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0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4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6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6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2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2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3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77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92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1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3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6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87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069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78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13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53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77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612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185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49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35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60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285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34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57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384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08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58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483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9525</xdr:rowOff>
    </xdr:from>
    <xdr:to>
      <xdr:col>22</xdr:col>
      <xdr:colOff>190500</xdr:colOff>
      <xdr:row>72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80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879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01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27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49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498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2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696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2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46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9525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53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3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44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182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11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30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06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56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0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3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5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7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69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1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3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3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4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6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2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6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8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498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3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3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7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19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1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3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6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28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557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56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70605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180975</xdr:rowOff>
    </xdr:from>
    <xdr:to>
      <xdr:col>22</xdr:col>
      <xdr:colOff>190500</xdr:colOff>
      <xdr:row>81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460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80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279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0775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04825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3"/>
  <sheetViews>
    <sheetView tabSelected="1" zoomScale="60" zoomScaleNormal="60" workbookViewId="0" topLeftCell="H8">
      <selection activeCell="N15" sqref="N15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5.421875" style="1" customWidth="1"/>
    <col min="4" max="4" width="12.28125" style="2" customWidth="1"/>
    <col min="5" max="5" width="10.57421875" style="3" customWidth="1"/>
    <col min="6" max="6" width="91.140625" style="1" customWidth="1"/>
    <col min="7" max="7" width="29.7109375" style="4" bestFit="1" customWidth="1"/>
    <col min="8" max="8" width="24.57421875" style="4" customWidth="1"/>
    <col min="9" max="9" width="20.7109375" style="4" bestFit="1" customWidth="1"/>
    <col min="10" max="10" width="14.28125" style="1" bestFit="1" customWidth="1"/>
    <col min="11" max="11" width="63.57421875" style="5" customWidth="1"/>
    <col min="12" max="12" width="33.8515625" style="5" customWidth="1"/>
    <col min="13" max="13" width="26.140625" style="5" customWidth="1"/>
    <col min="14" max="14" width="50.57421875" style="4" customWidth="1"/>
    <col min="15" max="15" width="28.7109375" style="4" customWidth="1"/>
    <col min="16" max="16" width="15.14062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1.57421875" style="5" hidden="1" customWidth="1"/>
    <col min="22" max="22" width="44.140625" style="6" customWidth="1"/>
    <col min="23" max="16384" width="9.140625" style="5" customWidth="1"/>
  </cols>
  <sheetData>
    <row r="1" spans="2:22" ht="40.9" customHeight="1">
      <c r="B1" s="138" t="s">
        <v>36</v>
      </c>
      <c r="C1" s="139"/>
      <c r="D1" s="139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126"/>
      <c r="E3" s="126"/>
      <c r="F3" s="126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126"/>
      <c r="E4" s="126"/>
      <c r="F4" s="126"/>
      <c r="G4" s="126"/>
      <c r="H4" s="126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40" t="s">
        <v>2</v>
      </c>
      <c r="H5" s="141"/>
      <c r="I5" s="1"/>
      <c r="J5" s="5"/>
      <c r="N5" s="1"/>
      <c r="O5" s="19"/>
      <c r="P5" s="19"/>
      <c r="R5" s="18" t="s">
        <v>2</v>
      </c>
      <c r="V5" s="37"/>
    </row>
    <row r="6" spans="2:22" ht="70.9" customHeight="1" thickBot="1" thickTop="1">
      <c r="B6" s="40" t="s">
        <v>3</v>
      </c>
      <c r="C6" s="41" t="s">
        <v>17</v>
      </c>
      <c r="D6" s="41" t="s">
        <v>4</v>
      </c>
      <c r="E6" s="41" t="s">
        <v>18</v>
      </c>
      <c r="F6" s="41" t="s">
        <v>19</v>
      </c>
      <c r="G6" s="42" t="s">
        <v>28</v>
      </c>
      <c r="H6" s="43" t="s">
        <v>35</v>
      </c>
      <c r="I6" s="44" t="s">
        <v>20</v>
      </c>
      <c r="J6" s="41" t="s">
        <v>21</v>
      </c>
      <c r="K6" s="41" t="s">
        <v>40</v>
      </c>
      <c r="L6" s="45" t="s">
        <v>22</v>
      </c>
      <c r="M6" s="46" t="s">
        <v>23</v>
      </c>
      <c r="N6" s="45" t="s">
        <v>24</v>
      </c>
      <c r="O6" s="45" t="s">
        <v>29</v>
      </c>
      <c r="P6" s="45" t="s">
        <v>25</v>
      </c>
      <c r="Q6" s="41" t="s">
        <v>5</v>
      </c>
      <c r="R6" s="47" t="s">
        <v>6</v>
      </c>
      <c r="S6" s="38" t="s">
        <v>7</v>
      </c>
      <c r="T6" s="38" t="s">
        <v>8</v>
      </c>
      <c r="U6" s="45" t="s">
        <v>26</v>
      </c>
      <c r="V6" s="45" t="s">
        <v>27</v>
      </c>
    </row>
    <row r="7" spans="1:22" ht="132.75" customHeight="1" thickTop="1">
      <c r="A7" s="20"/>
      <c r="B7" s="48">
        <v>1</v>
      </c>
      <c r="C7" s="49" t="s">
        <v>37</v>
      </c>
      <c r="D7" s="50">
        <v>5</v>
      </c>
      <c r="E7" s="51" t="s">
        <v>32</v>
      </c>
      <c r="F7" s="66" t="s">
        <v>44</v>
      </c>
      <c r="G7" s="182"/>
      <c r="H7" s="52" t="s">
        <v>33</v>
      </c>
      <c r="I7" s="142" t="s">
        <v>30</v>
      </c>
      <c r="J7" s="144" t="s">
        <v>39</v>
      </c>
      <c r="K7" s="146" t="s">
        <v>41</v>
      </c>
      <c r="L7" s="150"/>
      <c r="M7" s="160" t="s">
        <v>42</v>
      </c>
      <c r="N7" s="160" t="s">
        <v>43</v>
      </c>
      <c r="O7" s="162">
        <v>14</v>
      </c>
      <c r="P7" s="53">
        <f>D7*Q7</f>
        <v>6000</v>
      </c>
      <c r="Q7" s="54">
        <v>1200</v>
      </c>
      <c r="R7" s="175"/>
      <c r="S7" s="55">
        <f>D7*R7</f>
        <v>0</v>
      </c>
      <c r="T7" s="56" t="str">
        <f aca="true" t="shared" si="0" ref="T7:T8">IF(ISNUMBER(R7),IF(R7&gt;Q7,"NEVYHOVUJE","VYHOVUJE")," ")</f>
        <v xml:space="preserve"> </v>
      </c>
      <c r="U7" s="148"/>
      <c r="V7" s="51" t="s">
        <v>15</v>
      </c>
    </row>
    <row r="8" spans="1:22" ht="98.25" customHeight="1" thickBot="1">
      <c r="A8" s="20"/>
      <c r="B8" s="57">
        <v>2</v>
      </c>
      <c r="C8" s="58" t="s">
        <v>38</v>
      </c>
      <c r="D8" s="59">
        <v>2</v>
      </c>
      <c r="E8" s="60" t="s">
        <v>32</v>
      </c>
      <c r="F8" s="67" t="s">
        <v>45</v>
      </c>
      <c r="G8" s="183"/>
      <c r="H8" s="61" t="s">
        <v>33</v>
      </c>
      <c r="I8" s="143"/>
      <c r="J8" s="145"/>
      <c r="K8" s="147"/>
      <c r="L8" s="151"/>
      <c r="M8" s="161"/>
      <c r="N8" s="161"/>
      <c r="O8" s="163"/>
      <c r="P8" s="62">
        <f>D8*Q8</f>
        <v>900</v>
      </c>
      <c r="Q8" s="63">
        <v>450</v>
      </c>
      <c r="R8" s="176"/>
      <c r="S8" s="64">
        <f>D8*R8</f>
        <v>0</v>
      </c>
      <c r="T8" s="65" t="str">
        <f t="shared" si="0"/>
        <v xml:space="preserve"> </v>
      </c>
      <c r="U8" s="149"/>
      <c r="V8" s="60" t="s">
        <v>14</v>
      </c>
    </row>
    <row r="9" spans="1:22" ht="195" customHeight="1" thickBot="1">
      <c r="A9" s="20"/>
      <c r="B9" s="125">
        <v>3</v>
      </c>
      <c r="C9" s="68" t="s">
        <v>46</v>
      </c>
      <c r="D9" s="69">
        <v>1</v>
      </c>
      <c r="E9" s="128" t="s">
        <v>32</v>
      </c>
      <c r="F9" s="131" t="s">
        <v>64</v>
      </c>
      <c r="G9" s="184"/>
      <c r="H9" s="70" t="s">
        <v>33</v>
      </c>
      <c r="I9" s="71" t="s">
        <v>30</v>
      </c>
      <c r="J9" s="72" t="s">
        <v>33</v>
      </c>
      <c r="K9" s="127"/>
      <c r="L9" s="73"/>
      <c r="M9" s="129" t="s">
        <v>47</v>
      </c>
      <c r="N9" s="129" t="s">
        <v>48</v>
      </c>
      <c r="O9" s="130">
        <v>14</v>
      </c>
      <c r="P9" s="74">
        <f>D9*Q9</f>
        <v>1250</v>
      </c>
      <c r="Q9" s="75">
        <v>1250</v>
      </c>
      <c r="R9" s="177"/>
      <c r="S9" s="76">
        <f>D9*R9</f>
        <v>0</v>
      </c>
      <c r="T9" s="77" t="str">
        <f aca="true" t="shared" si="1" ref="T9">IF(ISNUMBER(R9),IF(R9&gt;Q9,"NEVYHOVUJE","VYHOVUJE")," ")</f>
        <v xml:space="preserve"> </v>
      </c>
      <c r="U9" s="128"/>
      <c r="V9" s="128" t="s">
        <v>16</v>
      </c>
    </row>
    <row r="10" spans="1:22" ht="174.75" customHeight="1" thickBot="1">
      <c r="A10" s="20"/>
      <c r="B10" s="106">
        <v>4</v>
      </c>
      <c r="C10" s="107" t="s">
        <v>49</v>
      </c>
      <c r="D10" s="108">
        <v>1</v>
      </c>
      <c r="E10" s="109" t="s">
        <v>32</v>
      </c>
      <c r="F10" s="120" t="s">
        <v>53</v>
      </c>
      <c r="G10" s="185"/>
      <c r="H10" s="110" t="s">
        <v>33</v>
      </c>
      <c r="I10" s="111" t="s">
        <v>30</v>
      </c>
      <c r="J10" s="112" t="s">
        <v>33</v>
      </c>
      <c r="K10" s="113"/>
      <c r="L10" s="114" t="s">
        <v>50</v>
      </c>
      <c r="M10" s="114" t="s">
        <v>51</v>
      </c>
      <c r="N10" s="114" t="s">
        <v>52</v>
      </c>
      <c r="O10" s="115">
        <v>14</v>
      </c>
      <c r="P10" s="116">
        <f>D10*Q10</f>
        <v>6850</v>
      </c>
      <c r="Q10" s="117">
        <v>6850</v>
      </c>
      <c r="R10" s="178"/>
      <c r="S10" s="118">
        <f>D10*R10</f>
        <v>0</v>
      </c>
      <c r="T10" s="119" t="str">
        <f aca="true" t="shared" si="2" ref="T10:T13">IF(ISNUMBER(R10),IF(R10&gt;Q10,"NEVYHOVUJE","VYHOVUJE")," ")</f>
        <v xml:space="preserve"> </v>
      </c>
      <c r="U10" s="109"/>
      <c r="V10" s="109" t="s">
        <v>12</v>
      </c>
    </row>
    <row r="11" spans="1:22" ht="45.75" customHeight="1">
      <c r="A11" s="20"/>
      <c r="B11" s="96">
        <v>5</v>
      </c>
      <c r="C11" s="97" t="s">
        <v>54</v>
      </c>
      <c r="D11" s="98">
        <v>2</v>
      </c>
      <c r="E11" s="99" t="s">
        <v>32</v>
      </c>
      <c r="F11" s="122" t="s">
        <v>61</v>
      </c>
      <c r="G11" s="186"/>
      <c r="H11" s="100" t="s">
        <v>33</v>
      </c>
      <c r="I11" s="164" t="s">
        <v>30</v>
      </c>
      <c r="J11" s="167" t="s">
        <v>39</v>
      </c>
      <c r="K11" s="164" t="s">
        <v>57</v>
      </c>
      <c r="L11" s="101"/>
      <c r="M11" s="132" t="s">
        <v>59</v>
      </c>
      <c r="N11" s="132" t="s">
        <v>60</v>
      </c>
      <c r="O11" s="135">
        <v>21</v>
      </c>
      <c r="P11" s="102">
        <f>D11*Q11</f>
        <v>380</v>
      </c>
      <c r="Q11" s="103">
        <v>190</v>
      </c>
      <c r="R11" s="179"/>
      <c r="S11" s="104">
        <f>D11*R11</f>
        <v>0</v>
      </c>
      <c r="T11" s="105" t="str">
        <f t="shared" si="2"/>
        <v xml:space="preserve"> </v>
      </c>
      <c r="U11" s="172"/>
      <c r="V11" s="99" t="s">
        <v>13</v>
      </c>
    </row>
    <row r="12" spans="1:22" ht="141.75" customHeight="1">
      <c r="A12" s="20"/>
      <c r="B12" s="78">
        <v>6</v>
      </c>
      <c r="C12" s="79" t="s">
        <v>55</v>
      </c>
      <c r="D12" s="80">
        <v>2</v>
      </c>
      <c r="E12" s="81" t="s">
        <v>32</v>
      </c>
      <c r="F12" s="123" t="s">
        <v>62</v>
      </c>
      <c r="G12" s="187"/>
      <c r="H12" s="189"/>
      <c r="I12" s="165"/>
      <c r="J12" s="168"/>
      <c r="K12" s="170"/>
      <c r="L12" s="121" t="s">
        <v>58</v>
      </c>
      <c r="M12" s="133"/>
      <c r="N12" s="133"/>
      <c r="O12" s="136"/>
      <c r="P12" s="82">
        <f>D12*Q12</f>
        <v>13000</v>
      </c>
      <c r="Q12" s="83">
        <v>6500</v>
      </c>
      <c r="R12" s="180"/>
      <c r="S12" s="84">
        <f>D12*R12</f>
        <v>0</v>
      </c>
      <c r="T12" s="85" t="str">
        <f t="shared" si="2"/>
        <v xml:space="preserve"> </v>
      </c>
      <c r="U12" s="173"/>
      <c r="V12" s="81" t="s">
        <v>11</v>
      </c>
    </row>
    <row r="13" spans="1:22" ht="57" customHeight="1" thickBot="1">
      <c r="A13" s="20"/>
      <c r="B13" s="86">
        <v>7</v>
      </c>
      <c r="C13" s="87" t="s">
        <v>56</v>
      </c>
      <c r="D13" s="88">
        <v>2</v>
      </c>
      <c r="E13" s="89" t="s">
        <v>32</v>
      </c>
      <c r="F13" s="124" t="s">
        <v>63</v>
      </c>
      <c r="G13" s="188"/>
      <c r="H13" s="90" t="s">
        <v>33</v>
      </c>
      <c r="I13" s="166"/>
      <c r="J13" s="169"/>
      <c r="K13" s="171"/>
      <c r="L13" s="91"/>
      <c r="M13" s="134"/>
      <c r="N13" s="134"/>
      <c r="O13" s="137"/>
      <c r="P13" s="92">
        <f>D13*Q13</f>
        <v>260</v>
      </c>
      <c r="Q13" s="93">
        <v>130</v>
      </c>
      <c r="R13" s="181"/>
      <c r="S13" s="94">
        <f>D13*R13</f>
        <v>0</v>
      </c>
      <c r="T13" s="95" t="str">
        <f t="shared" si="2"/>
        <v xml:space="preserve"> </v>
      </c>
      <c r="U13" s="174"/>
      <c r="V13" s="89" t="s">
        <v>13</v>
      </c>
    </row>
    <row r="14" spans="3:16" ht="17.45" customHeight="1" thickBot="1" thickTop="1">
      <c r="C14" s="5"/>
      <c r="D14" s="5"/>
      <c r="E14" s="5"/>
      <c r="F14" s="5"/>
      <c r="G14" s="33"/>
      <c r="H14" s="33"/>
      <c r="I14" s="5"/>
      <c r="J14" s="5"/>
      <c r="N14" s="5"/>
      <c r="O14" s="5"/>
      <c r="P14" s="5"/>
    </row>
    <row r="15" spans="2:22" ht="82.9" customHeight="1" thickBot="1" thickTop="1">
      <c r="B15" s="156" t="s">
        <v>31</v>
      </c>
      <c r="C15" s="156"/>
      <c r="D15" s="156"/>
      <c r="E15" s="156"/>
      <c r="F15" s="156"/>
      <c r="G15" s="156"/>
      <c r="H15" s="156"/>
      <c r="I15" s="156"/>
      <c r="J15" s="21"/>
      <c r="K15" s="21"/>
      <c r="L15" s="7"/>
      <c r="M15" s="7"/>
      <c r="N15" s="7"/>
      <c r="O15" s="22"/>
      <c r="P15" s="22"/>
      <c r="Q15" s="23" t="s">
        <v>9</v>
      </c>
      <c r="R15" s="157" t="s">
        <v>10</v>
      </c>
      <c r="S15" s="158"/>
      <c r="T15" s="159"/>
      <c r="U15" s="24"/>
      <c r="V15" s="25"/>
    </row>
    <row r="16" spans="2:20" ht="43.15" customHeight="1" thickBot="1" thickTop="1">
      <c r="B16" s="152" t="s">
        <v>34</v>
      </c>
      <c r="C16" s="152"/>
      <c r="D16" s="152"/>
      <c r="E16" s="152"/>
      <c r="F16" s="152"/>
      <c r="G16" s="152"/>
      <c r="I16" s="26"/>
      <c r="L16" s="9"/>
      <c r="M16" s="9"/>
      <c r="N16" s="9"/>
      <c r="O16" s="27"/>
      <c r="P16" s="27"/>
      <c r="Q16" s="28">
        <f>SUM(P7:P13)</f>
        <v>28640</v>
      </c>
      <c r="R16" s="153">
        <f>SUM(S7:S13)</f>
        <v>0</v>
      </c>
      <c r="S16" s="154"/>
      <c r="T16" s="155"/>
    </row>
    <row r="17" spans="8:19" ht="15.75" thickTop="1">
      <c r="H17" s="126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2:19" ht="15">
      <c r="B18" s="39"/>
      <c r="C18" s="39"/>
      <c r="D18" s="39"/>
      <c r="E18" s="39"/>
      <c r="F18" s="39"/>
      <c r="G18" s="126"/>
      <c r="H18" s="126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5">
      <c r="B19" s="39"/>
      <c r="C19" s="39"/>
      <c r="D19" s="39"/>
      <c r="E19" s="39"/>
      <c r="F19" s="39"/>
      <c r="G19" s="126"/>
      <c r="H19" s="126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2:19" ht="15">
      <c r="B20" s="39"/>
      <c r="C20" s="39"/>
      <c r="D20" s="39"/>
      <c r="E20" s="39"/>
      <c r="F20" s="39"/>
      <c r="G20" s="126"/>
      <c r="H20" s="126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126"/>
      <c r="H21" s="126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8:19" ht="19.9" customHeight="1">
      <c r="H22" s="36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126"/>
      <c r="H23" s="126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126"/>
      <c r="H24" s="126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126"/>
      <c r="H25" s="126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126"/>
      <c r="H26" s="126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126"/>
      <c r="H27" s="126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126"/>
      <c r="H28" s="126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126"/>
      <c r="H29" s="126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126"/>
      <c r="H30" s="126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126"/>
      <c r="H31" s="126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126"/>
      <c r="H32" s="126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126"/>
      <c r="H33" s="126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126"/>
      <c r="H34" s="126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126"/>
      <c r="H35" s="126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126"/>
      <c r="H36" s="126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126"/>
      <c r="H37" s="126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126"/>
      <c r="H38" s="126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126"/>
      <c r="H39" s="126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126"/>
      <c r="H40" s="126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126"/>
      <c r="H41" s="126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126"/>
      <c r="H42" s="126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126"/>
      <c r="H43" s="126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126"/>
      <c r="H44" s="126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126"/>
      <c r="H45" s="126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126"/>
      <c r="H46" s="126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126"/>
      <c r="H47" s="126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126"/>
      <c r="H48" s="126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126"/>
      <c r="H49" s="126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126"/>
      <c r="H50" s="126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126"/>
      <c r="H51" s="126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126"/>
      <c r="H52" s="126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126"/>
      <c r="H53" s="126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126"/>
      <c r="H54" s="126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126"/>
      <c r="H55" s="126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126"/>
      <c r="H56" s="126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126"/>
      <c r="H57" s="126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126"/>
      <c r="H58" s="126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126"/>
      <c r="H59" s="126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126"/>
      <c r="H60" s="126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126"/>
      <c r="H61" s="126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126"/>
      <c r="H62" s="126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126"/>
      <c r="H63" s="126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126"/>
      <c r="H64" s="126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126"/>
      <c r="H65" s="126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126"/>
      <c r="H66" s="126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126"/>
      <c r="H67" s="126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126"/>
      <c r="H68" s="126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126"/>
      <c r="H69" s="126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126"/>
      <c r="H70" s="126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126"/>
      <c r="H71" s="126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126"/>
      <c r="H72" s="126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126"/>
      <c r="H73" s="126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126"/>
      <c r="H74" s="126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126"/>
      <c r="H75" s="126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126"/>
      <c r="H76" s="126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126"/>
      <c r="H77" s="126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126"/>
      <c r="H78" s="126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126"/>
      <c r="H79" s="126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126"/>
      <c r="H80" s="126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126"/>
      <c r="H81" s="126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126"/>
      <c r="H82" s="126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126"/>
      <c r="H83" s="126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126"/>
      <c r="H84" s="126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126"/>
      <c r="H85" s="126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126"/>
      <c r="H86" s="126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126"/>
      <c r="H87" s="126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126"/>
      <c r="H88" s="126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126"/>
      <c r="H89" s="126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126"/>
      <c r="H90" s="126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126"/>
      <c r="H91" s="126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126"/>
      <c r="H92" s="126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126"/>
      <c r="H93" s="126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126"/>
      <c r="H94" s="126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126"/>
      <c r="H95" s="126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126"/>
      <c r="H96" s="126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126"/>
      <c r="H97" s="126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126"/>
      <c r="H98" s="126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9"/>
      <c r="E99" s="21"/>
      <c r="F99" s="21"/>
      <c r="G99" s="126"/>
      <c r="H99" s="126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26"/>
      <c r="H100" s="126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26"/>
      <c r="H101" s="126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6" ht="19.9" customHeight="1">
      <c r="C102" s="21"/>
      <c r="D102" s="29"/>
      <c r="E102" s="21"/>
      <c r="F102" s="21"/>
      <c r="G102" s="126"/>
      <c r="H102" s="126"/>
      <c r="I102" s="11"/>
      <c r="J102" s="11"/>
      <c r="K102" s="11"/>
      <c r="L102" s="11"/>
      <c r="M102" s="11"/>
      <c r="N102" s="6"/>
      <c r="O102" s="6"/>
      <c r="P102" s="6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9.9" customHeight="1">
      <c r="C107" s="5"/>
      <c r="E107" s="5"/>
      <c r="F107" s="5"/>
      <c r="J107" s="5"/>
    </row>
    <row r="108" spans="3:10" ht="19.9" customHeight="1">
      <c r="C108" s="5"/>
      <c r="E108" s="5"/>
      <c r="F108" s="5"/>
      <c r="J108" s="5"/>
    </row>
    <row r="109" spans="3:10" ht="19.9" customHeight="1">
      <c r="C109" s="5"/>
      <c r="E109" s="5"/>
      <c r="F109" s="5"/>
      <c r="J109" s="5"/>
    </row>
    <row r="110" spans="3:10" ht="19.9" customHeight="1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</sheetData>
  <sheetProtection algorithmName="SHA-512" hashValue="Q64jU8cAvoahipI53jUspj28ZuMHwG97s4c2S0BEoCe9xwHYfQqW6qwE6Xixqiw6ld5LGBkm9M3bczoEiSyMvg==" saltValue="r8Z7cpsrNAl1mVbx79ijJA==" spinCount="100000" sheet="1" objects="1" scenarios="1"/>
  <mergeCells count="21">
    <mergeCell ref="U7:U8"/>
    <mergeCell ref="L7:L8"/>
    <mergeCell ref="B16:G16"/>
    <mergeCell ref="R16:T16"/>
    <mergeCell ref="B15:I15"/>
    <mergeCell ref="R15:T15"/>
    <mergeCell ref="M7:M8"/>
    <mergeCell ref="N7:N8"/>
    <mergeCell ref="O7:O8"/>
    <mergeCell ref="I11:I13"/>
    <mergeCell ref="J11:J13"/>
    <mergeCell ref="K11:K13"/>
    <mergeCell ref="U11:U13"/>
    <mergeCell ref="B1:D1"/>
    <mergeCell ref="G5:H5"/>
    <mergeCell ref="I7:I8"/>
    <mergeCell ref="J7:J8"/>
    <mergeCell ref="K7:K8"/>
    <mergeCell ref="O11:O13"/>
    <mergeCell ref="M11:M13"/>
    <mergeCell ref="N11:N13"/>
  </mergeCells>
  <conditionalFormatting sqref="D7:D13 B7:B13">
    <cfRule type="containsBlanks" priority="64" dxfId="19">
      <formula>LEN(TRIM(B7))=0</formula>
    </cfRule>
  </conditionalFormatting>
  <conditionalFormatting sqref="B7:B13">
    <cfRule type="cellIs" priority="61" dxfId="18" operator="greaterThanOrEqual">
      <formula>1</formula>
    </cfRule>
  </conditionalFormatting>
  <conditionalFormatting sqref="T7:T13">
    <cfRule type="cellIs" priority="48" dxfId="17" operator="equal">
      <formula>"VYHOVUJE"</formula>
    </cfRule>
  </conditionalFormatting>
  <conditionalFormatting sqref="T7:T13">
    <cfRule type="cellIs" priority="47" dxfId="16" operator="equal">
      <formula>"NEVYHOVUJE"</formula>
    </cfRule>
  </conditionalFormatting>
  <conditionalFormatting sqref="G7:G13 R7:R13">
    <cfRule type="containsBlanks" priority="41" dxfId="3">
      <formula>LEN(TRIM(G7))=0</formula>
    </cfRule>
  </conditionalFormatting>
  <conditionalFormatting sqref="G7:G13 R7:R13">
    <cfRule type="notContainsBlanks" priority="39" dxfId="2">
      <formula>LEN(TRIM(G7))&gt;0</formula>
    </cfRule>
  </conditionalFormatting>
  <conditionalFormatting sqref="G7:G13 R7:R13">
    <cfRule type="notContainsBlanks" priority="38" dxfId="1">
      <formula>LEN(TRIM(G7))&gt;0</formula>
    </cfRule>
  </conditionalFormatting>
  <conditionalFormatting sqref="G7:G13">
    <cfRule type="notContainsBlanks" priority="37" dxfId="0">
      <formula>LEN(TRIM(G7))&gt;0</formula>
    </cfRule>
  </conditionalFormatting>
  <conditionalFormatting sqref="H7">
    <cfRule type="containsBlanks" priority="12" dxfId="3">
      <formula>LEN(TRIM(H7))=0</formula>
    </cfRule>
  </conditionalFormatting>
  <conditionalFormatting sqref="H7">
    <cfRule type="notContainsBlanks" priority="11" dxfId="2">
      <formula>LEN(TRIM(H7))&gt;0</formula>
    </cfRule>
  </conditionalFormatting>
  <conditionalFormatting sqref="H7">
    <cfRule type="notContainsBlanks" priority="10" dxfId="1">
      <formula>LEN(TRIM(H7))&gt;0</formula>
    </cfRule>
  </conditionalFormatting>
  <conditionalFormatting sqref="H7">
    <cfRule type="notContainsBlanks" priority="9" dxfId="0">
      <formula>LEN(TRIM(H7))&gt;0</formula>
    </cfRule>
  </conditionalFormatting>
  <conditionalFormatting sqref="H8">
    <cfRule type="containsBlanks" priority="8" dxfId="3">
      <formula>LEN(TRIM(H8))=0</formula>
    </cfRule>
  </conditionalFormatting>
  <conditionalFormatting sqref="H8">
    <cfRule type="notContainsBlanks" priority="7" dxfId="2">
      <formula>LEN(TRIM(H8))&gt;0</formula>
    </cfRule>
  </conditionalFormatting>
  <conditionalFormatting sqref="H8">
    <cfRule type="notContainsBlanks" priority="6" dxfId="1">
      <formula>LEN(TRIM(H8))&gt;0</formula>
    </cfRule>
  </conditionalFormatting>
  <conditionalFormatting sqref="H8">
    <cfRule type="notContainsBlanks" priority="5" dxfId="0">
      <formula>LEN(TRIM(H8))&gt;0</formula>
    </cfRule>
  </conditionalFormatting>
  <conditionalFormatting sqref="H9:H13">
    <cfRule type="containsBlanks" priority="4" dxfId="3">
      <formula>LEN(TRIM(H9))=0</formula>
    </cfRule>
  </conditionalFormatting>
  <conditionalFormatting sqref="H9:H13">
    <cfRule type="notContainsBlanks" priority="3" dxfId="2">
      <formula>LEN(TRIM(H9))&gt;0</formula>
    </cfRule>
  </conditionalFormatting>
  <conditionalFormatting sqref="H9:H13">
    <cfRule type="notContainsBlanks" priority="2" dxfId="1">
      <formula>LEN(TRIM(H9))&gt;0</formula>
    </cfRule>
  </conditionalFormatting>
  <conditionalFormatting sqref="H9:H13">
    <cfRule type="notContainsBlanks" priority="1" dxfId="0">
      <formula>LEN(TRIM(H9))&gt;0</formula>
    </cfRule>
  </conditionalFormatting>
  <dataValidations count="3">
    <dataValidation type="list" allowBlank="1" showInputMessage="1" showErrorMessage="1" sqref="J7 J9:J11">
      <formula1>"ANO,NE"</formula1>
    </dataValidation>
    <dataValidation type="list" showInputMessage="1" showErrorMessage="1" sqref="E7:E13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2021-09-23T09:23:02Z</cp:lastPrinted>
  <dcterms:created xsi:type="dcterms:W3CDTF">2014-03-05T12:43:32Z</dcterms:created>
  <dcterms:modified xsi:type="dcterms:W3CDTF">2021-10-20T05:26:37Z</dcterms:modified>
  <cp:category/>
  <cp:version/>
  <cp:contentType/>
  <cp:contentStatus/>
  <cp:revision>3</cp:revision>
</cp:coreProperties>
</file>