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18-2021\2-vyzva\vyzva-podpurne dokumenty\"/>
    </mc:Choice>
  </mc:AlternateContent>
  <xr:revisionPtr revIDLastSave="0" documentId="13_ncr:1_{5AA64F43-F2ED-4277-A49C-D2A44AE2DBAF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Print_Area" localSheetId="0">PP!$A$1:$S$16</definedName>
  </definedNames>
  <calcPr calcId="191029"/>
</workbook>
</file>

<file path=xl/calcChain.xml><?xml version="1.0" encoding="utf-8"?>
<calcChain xmlns="http://schemas.openxmlformats.org/spreadsheetml/2006/main">
  <c r="K9" i="1" l="1"/>
  <c r="K11" i="1"/>
  <c r="L9" i="1"/>
  <c r="K10" i="1"/>
  <c r="L10" i="1"/>
  <c r="K12" i="1"/>
  <c r="L12" i="1"/>
  <c r="H9" i="1"/>
  <c r="H10" i="1"/>
  <c r="H11" i="1"/>
  <c r="H12" i="1"/>
  <c r="L11" i="1" l="1"/>
  <c r="K7" i="1"/>
  <c r="L7" i="1"/>
  <c r="K8" i="1"/>
  <c r="L8" i="1"/>
  <c r="H7" i="1"/>
  <c r="H8" i="1"/>
  <c r="H6" i="1" l="1"/>
  <c r="L6" i="1" l="1"/>
  <c r="K6" i="1"/>
  <c r="I15" i="1" l="1"/>
  <c r="J15" i="1"/>
</calcChain>
</file>

<file path=xl/sharedStrings.xml><?xml version="1.0" encoding="utf-8"?>
<sst xmlns="http://schemas.openxmlformats.org/spreadsheetml/2006/main" count="52" uniqueCount="46">
  <si>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</si>
  <si>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</si>
  <si>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</si>
  <si>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</si>
  <si>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</si>
  <si>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</si>
  <si>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</si>
  <si>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</si>
  <si>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</si>
  <si>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</si>
  <si>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</si>
  <si>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</si>
  <si>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</si>
  <si>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</si>
  <si>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</si>
  <si>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</si>
  <si>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</si>
  <si>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</si>
  <si>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Společná faktura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</si>
  <si>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</si>
  <si>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</si>
  <si>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</si>
  <si>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</si>
  <si>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</si>
  <si>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Příloha č. 2 Kupní smlouvy - technická specifikace
Propagační předměty (II.) 018 - 2021</t>
  </si>
  <si>
    <t>Unisex tričko s krátkým rukávem</t>
  </si>
  <si>
    <t>Multifunkční plastové kuličkové pero</t>
  </si>
  <si>
    <t>Škrabka s rukavicí s umělým kožíškem</t>
  </si>
  <si>
    <t>Třídílný skládací deštník</t>
  </si>
  <si>
    <t>Kovová termoska</t>
  </si>
  <si>
    <t>Držák na žeton + žeton s oboustranným potiskem</t>
  </si>
  <si>
    <t>Mléčná čokoláda</t>
  </si>
  <si>
    <t xml:space="preserve">ks </t>
  </si>
  <si>
    <t>do 15. 12. 2021</t>
  </si>
  <si>
    <t>Technická 8,
301 00 Plzeň,
Fakulta aplikovaných věd - Děkanát,
místnost UC 130</t>
  </si>
  <si>
    <t>Mgr. Michaela Zůzová,
Tel.: 606 865 710,
37763 2022</t>
  </si>
  <si>
    <r>
      <t xml:space="preserve">Unisexové tričko s krátkým rukávem ze 100% bavlny.
Gramáž 190g/m2.
Přídavek elastanu v průkrčníku pro jeho tvarovou stálost, po stranách beze švů, zpevňující ramenní páska. 
Barva: sytá žlutá. 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jednobarevný viz ilustrační obrázek. Potisk na přední straně s maximální šířkou. 
</t>
    </r>
    <r>
      <rPr>
        <sz val="11"/>
        <rFont val="Calibri"/>
        <family val="2"/>
        <charset val="238"/>
        <scheme val="minor"/>
      </rPr>
      <t xml:space="preserve">
Viz 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logo FAV_PP (II.)-018-2021.zip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Velikosti:  mix všech velikostí (S-XXL).</t>
    </r>
    <r>
      <rPr>
        <sz val="11"/>
        <color theme="1"/>
        <rFont val="Calibri"/>
        <family val="2"/>
        <charset val="238"/>
        <scheme val="minor"/>
      </rPr>
      <t xml:space="preserve"> 
Každé tričko je potřeba mít zvlášt zabalené v ochranném materiálu, a to s viditelným označením velikosti.</t>
    </r>
  </si>
  <si>
    <r>
      <t xml:space="preserve">Plastová škrabka v hřejivé rukavici s umělým kožíškem. 
Barva rukavice černá. 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dvoubarevný potisk -</t>
    </r>
    <r>
      <rPr>
        <b/>
        <sz val="11"/>
        <color theme="1"/>
        <rFont val="Calibri"/>
        <family val="2"/>
        <charset val="238"/>
        <scheme val="minor"/>
      </rPr>
      <t xml:space="preserve"> logo + slovní označení fakulty</t>
    </r>
    <r>
      <rPr>
        <sz val="11"/>
        <color theme="1"/>
        <rFont val="Calibri"/>
        <family val="2"/>
        <charset val="238"/>
        <scheme val="minor"/>
      </rPr>
      <t xml:space="preserve">. Transferový potisk. Šířka potisku 100 mm. 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logo FAV_PP (II.)-018-2021.zip</t>
    </r>
    <r>
      <rPr>
        <sz val="11"/>
        <color theme="1"/>
        <rFont val="Calibri"/>
        <family val="2"/>
        <charset val="238"/>
        <scheme val="minor"/>
      </rPr>
      <t xml:space="preserve">
Každá škrabka by měla být zabalena do ochranného materiálu.</t>
    </r>
  </si>
  <si>
    <r>
      <t xml:space="preserve">Třídílný skládací deštník s žebry ze skleněných vláken a pogumovanou rukojetí, automatické otevírání. 
Barva černá.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dvoubarevný -</t>
    </r>
    <r>
      <rPr>
        <b/>
        <sz val="11"/>
        <color theme="1"/>
        <rFont val="Calibri"/>
        <family val="2"/>
        <charset val="238"/>
        <scheme val="minor"/>
      </rPr>
      <t xml:space="preserve"> logo + slovní označení fakulty</t>
    </r>
    <r>
      <rPr>
        <sz val="11"/>
        <color theme="1"/>
        <rFont val="Calibri"/>
        <family val="2"/>
        <charset val="238"/>
        <scheme val="minor"/>
      </rPr>
      <t>. Nejmenší šířka potisku 120 mm.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logo FAV_PP (II.)-018-2021.zip</t>
    </r>
  </si>
  <si>
    <r>
      <t xml:space="preserve">Kovová dvouplášťová termoska se šroubovacím uzávěrem. 
Objem 0,75l. 
Barva stříbrná.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gravírovaný - </t>
    </r>
    <r>
      <rPr>
        <b/>
        <sz val="11"/>
        <color theme="1"/>
        <rFont val="Calibri"/>
        <family val="2"/>
        <charset val="238"/>
        <scheme val="minor"/>
      </rPr>
      <t>logo + slovní označení fakulty</t>
    </r>
    <r>
      <rPr>
        <sz val="11"/>
        <color theme="1"/>
        <rFont val="Calibri"/>
        <family val="2"/>
        <charset val="238"/>
        <scheme val="minor"/>
      </rPr>
      <t>. Šířka potisku 60 mm.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Viz </t>
    </r>
    <r>
      <rPr>
        <sz val="11"/>
        <color rgb="FFFF0000"/>
        <rFont val="Calibri"/>
        <family val="2"/>
        <charset val="238"/>
        <scheme val="minor"/>
      </rPr>
      <t>Příloha č. 3 Kupní smlouvy - logo FAV_PP (II.)-018-2021.zip</t>
    </r>
  </si>
  <si>
    <r>
      <t xml:space="preserve">ZERO plastový držák na žeton o velikosti 10 Kč / 0,50€ s kovovým kroužkem. 
Žeton v bílé barvě - s držákem zkompletovaný dohromady. 
Barva držáku žlutá.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na bílém žetonu. Oboustranný jednobarevnýpotisk - přední část</t>
    </r>
    <r>
      <rPr>
        <b/>
        <sz val="11"/>
        <color theme="1"/>
        <rFont val="Calibri"/>
        <family val="2"/>
        <charset val="238"/>
        <scheme val="minor"/>
      </rPr>
      <t xml:space="preserve"> logo + slovní označení fakulty</t>
    </r>
    <r>
      <rPr>
        <sz val="11"/>
        <color theme="1"/>
        <rFont val="Calibri"/>
        <family val="2"/>
        <charset val="238"/>
        <scheme val="minor"/>
      </rPr>
      <t>, zadní část</t>
    </r>
    <r>
      <rPr>
        <b/>
        <sz val="11"/>
        <color theme="1"/>
        <rFont val="Calibri"/>
        <family val="2"/>
        <charset val="238"/>
        <scheme val="minor"/>
      </rPr>
      <t xml:space="preserve"> QR kód</t>
    </r>
    <r>
      <rPr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
Viz </t>
    </r>
    <r>
      <rPr>
        <sz val="11"/>
        <color rgb="FFFF0000"/>
        <rFont val="Calibri"/>
        <family val="2"/>
        <charset val="238"/>
        <scheme val="minor"/>
      </rPr>
      <t>Příloha č. 3 Kupní smlouvy - logo FAV_PP (II.)-018-2021.zip</t>
    </r>
  </si>
  <si>
    <r>
      <t xml:space="preserve">Reklamní mléčná čokoláda s obsahem min. 31 % kak.částí.
Hmotnost jednoho kusu: 5 g.
Minimální trvanlivost 12 měsíců.
Rozměr jednotlivé čokoládky: 31 x 31 x 5 mm, balena v aluminiové fólii s papírovým přebalem s reklamním potiskem (velikost loga max. 30 x 30 mm).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tříbarevný -</t>
    </r>
    <r>
      <rPr>
        <b/>
        <sz val="11"/>
        <color theme="1"/>
        <rFont val="Calibri"/>
        <family val="2"/>
        <charset val="238"/>
        <scheme val="minor"/>
      </rPr>
      <t xml:space="preserve"> logo (barevný trojúhelník)</t>
    </r>
    <r>
      <rPr>
        <sz val="11"/>
        <color theme="1"/>
        <rFont val="Calibri"/>
        <family val="2"/>
        <charset val="238"/>
        <scheme val="minor"/>
      </rPr>
      <t xml:space="preserve"> + text  </t>
    </r>
    <r>
      <rPr>
        <b/>
        <sz val="11"/>
        <color theme="1"/>
        <rFont val="Calibri"/>
        <family val="2"/>
        <charset val="238"/>
        <scheme val="minor"/>
      </rPr>
      <t>www.fav.zcu.cz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logo FAV_PP (II.)-018-2021.zip</t>
    </r>
  </si>
  <si>
    <r>
      <t xml:space="preserve">Multifunkční plastové kuličkové pero 6 v 1 s otočným mechanismem. 
Pero ve tvaru trojúhelníku má gumovou špičku hrotu pro kapacitní obrazovky, držák telefonu, čistič obrazovky, pravítko a zdvojnásobuje se jako dvoudílný šroubovák. 
Modrý inkoust. 
Barva žlutá/zlatá. 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jednobarevný potisk  -</t>
    </r>
    <r>
      <rPr>
        <b/>
        <sz val="11"/>
        <color theme="1"/>
        <rFont val="Calibri"/>
        <family val="2"/>
        <charset val="238"/>
        <scheme val="minor"/>
      </rPr>
      <t xml:space="preserve"> logo + slovní označení faktulty</t>
    </r>
    <r>
      <rPr>
        <sz val="11"/>
        <color theme="1"/>
        <rFont val="Calibri"/>
        <family val="2"/>
        <charset val="238"/>
        <scheme val="minor"/>
      </rPr>
      <t xml:space="preserve"> -  viz ilustrační obrázek.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Viz </t>
    </r>
    <r>
      <rPr>
        <sz val="11"/>
        <color rgb="FFFF0000"/>
        <rFont val="Calibri"/>
        <family val="2"/>
        <charset val="238"/>
        <scheme val="minor"/>
      </rPr>
      <t>Příloha č. 3 Kupní smlouvy - logo FAV_PP (II.)-018-2021.zip</t>
    </r>
  </si>
  <si>
    <t>Požadavek zadavatele: 
do sloupce označeného textem:</t>
  </si>
  <si>
    <t>Dodavatel doplní do jednotlivých prázdných žlutě podbarvených buněk požadované údaje, tj. jednotkové ceny.</t>
  </si>
  <si>
    <t xml:space="preserve">Kontaktní osoba ve věci technické specifikace a 
k převzetí zboží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</si>
</sst>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5" fillId="0" borderId="0"/>
    <xf numFmtId="0" fontId="6" fillId="0" borderId="0"/>
    <xf numFmtId="0" fontId="6" fillId="0" borderId="0"/>
    <xf numFmtId="0" fontId="17" fillId="0" borderId="0"/>
    <xf numFmtId="0" fontId="17" fillId="0" borderId="0"/>
  </cellStyleXfs>
  <cellXfs count="103">
    <xf numFmtId="0" fontId="0" fillId="0" borderId="0" xfId="0"/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4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9" fillId="0" borderId="27" xfId="0" applyNumberFormat="1" applyFont="1" applyBorder="1" applyAlignment="1" applyProtection="1">
      <alignment horizontal="left" vertical="center" wrapText="1" indent="10"/>
    </xf>
    <xf numFmtId="0" fontId="9" fillId="0" borderId="0" xfId="0" applyNumberFormat="1" applyFont="1" applyBorder="1" applyAlignment="1" applyProtection="1">
      <alignment horizontal="left" vertical="center" wrapText="1" indent="10"/>
    </xf>
    <xf numFmtId="0" fontId="0" fillId="3" borderId="28" xfId="0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0" fillId="0" borderId="0" xfId="0" applyProtection="1"/>
    <xf numFmtId="0" fontId="16" fillId="5" borderId="0" xfId="0" applyFont="1" applyFill="1" applyAlignment="1" applyProtection="1">
      <alignment horizontal="left" vertical="center" wrapText="1"/>
    </xf>
    <xf numFmtId="0" fontId="16" fillId="5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textRotation="90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12" fillId="4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0" xfId="0" applyNumberFormat="1" applyProtection="1"/>
    <xf numFmtId="3" fontId="0" fillId="5" borderId="5" xfId="0" applyNumberForma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left" vertical="center" wrapText="1" inden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left" vertical="center" wrapText="1" inden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2" borderId="16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3" fontId="0" fillId="5" borderId="17" xfId="0" applyNumberFormat="1" applyFill="1" applyBorder="1" applyAlignment="1" applyProtection="1">
      <alignment horizontal="center" vertical="center" wrapText="1"/>
    </xf>
    <xf numFmtId="0" fontId="5" fillId="5" borderId="9" xfId="0" applyFont="1" applyFill="1" applyBorder="1" applyAlignment="1" applyProtection="1">
      <alignment horizontal="left" vertical="center" wrapText="1" inden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2" fillId="5" borderId="18" xfId="0" applyFont="1" applyFill="1" applyBorder="1" applyAlignment="1" applyProtection="1">
      <alignment horizontal="left" vertical="center" wrapText="1" indent="1"/>
    </xf>
    <xf numFmtId="0" fontId="0" fillId="2" borderId="9" xfId="0" applyNumberFormat="1" applyFont="1" applyFill="1" applyBorder="1" applyAlignment="1" applyProtection="1">
      <alignment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18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 wrapText="1"/>
    </xf>
    <xf numFmtId="0" fontId="19" fillId="2" borderId="14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left" vertical="center" wrapText="1" indent="1"/>
    </xf>
    <xf numFmtId="3" fontId="0" fillId="5" borderId="21" xfId="0" applyNumberFormat="1" applyFill="1" applyBorder="1" applyAlignment="1" applyProtection="1">
      <alignment horizontal="center" vertical="center" wrapText="1"/>
    </xf>
    <xf numFmtId="0" fontId="3" fillId="5" borderId="22" xfId="0" applyFont="1" applyFill="1" applyBorder="1" applyAlignment="1" applyProtection="1">
      <alignment horizontal="left" vertical="center" wrapText="1" indent="1"/>
    </xf>
    <xf numFmtId="3" fontId="0" fillId="5" borderId="22" xfId="0" applyNumberFormat="1" applyFill="1" applyBorder="1" applyAlignment="1" applyProtection="1">
      <alignment horizontal="center" vertical="center" wrapText="1"/>
    </xf>
    <xf numFmtId="0" fontId="0" fillId="5" borderId="22" xfId="0" applyNumberForma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left" vertical="center" wrapText="1" indent="1"/>
    </xf>
    <xf numFmtId="0" fontId="0" fillId="2" borderId="22" xfId="0" applyNumberFormat="1" applyFont="1" applyFill="1" applyBorder="1" applyAlignment="1" applyProtection="1">
      <alignment vertical="center" wrapText="1"/>
    </xf>
    <xf numFmtId="164" fontId="0" fillId="5" borderId="23" xfId="0" applyNumberFormat="1" applyFill="1" applyBorder="1" applyAlignment="1" applyProtection="1">
      <alignment horizontal="right" vertical="center" indent="1"/>
    </xf>
    <xf numFmtId="3" fontId="0" fillId="5" borderId="19" xfId="0" applyNumberForma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left" vertical="center" wrapText="1" inden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left" vertical="center" wrapText="1" indent="1"/>
    </xf>
    <xf numFmtId="0" fontId="0" fillId="2" borderId="11" xfId="0" applyNumberFormat="1" applyFont="1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5" borderId="20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 wrapText="1"/>
    </xf>
    <xf numFmtId="0" fontId="19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0" borderId="13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249231</xdr:colOff>
      <xdr:row>5</xdr:row>
      <xdr:rowOff>238124</xdr:rowOff>
    </xdr:from>
    <xdr:to>
      <xdr:col>6</xdr:col>
      <xdr:colOff>1800224</xdr:colOff>
      <xdr:row>5</xdr:row>
      <xdr:rowOff>2083979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DE0A869-743D-41EF-BBE0-A3DA85EC8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88681" y="2657474"/>
          <a:ext cx="1550993" cy="1845855"/>
        </a:xfrm>
        <a:prstGeom prst="rect">
          <a:avLst/>
        </a:prstGeom>
      </xdr:spPr>
    </xdr:pic>
    <xdr:clientData/>
  </xdr:twoCellAnchor>
  <xdr:twoCellAnchor editAs="oneCell">
    <xdr:from>
      <xdr:col>6</xdr:col>
      <xdr:colOff>2038349</xdr:colOff>
      <xdr:row>5</xdr:row>
      <xdr:rowOff>255382</xdr:rowOff>
    </xdr:from>
    <xdr:to>
      <xdr:col>6</xdr:col>
      <xdr:colOff>3381374</xdr:colOff>
      <xdr:row>5</xdr:row>
      <xdr:rowOff>1990443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4847C56E-D312-4DAD-87D9-EA3015F7E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77799" y="2674732"/>
          <a:ext cx="1343025" cy="1735061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6</xdr:row>
      <xdr:rowOff>85725</xdr:rowOff>
    </xdr:from>
    <xdr:to>
      <xdr:col>6</xdr:col>
      <xdr:colOff>1586170</xdr:colOff>
      <xdr:row>6</xdr:row>
      <xdr:rowOff>1461951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E434F11D-34DA-4C5B-94EC-9D3ECE399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96425" y="4267200"/>
          <a:ext cx="1376620" cy="1376226"/>
        </a:xfrm>
        <a:prstGeom prst="rect">
          <a:avLst/>
        </a:prstGeom>
      </xdr:spPr>
    </xdr:pic>
    <xdr:clientData/>
  </xdr:twoCellAnchor>
  <xdr:twoCellAnchor editAs="oneCell">
    <xdr:from>
      <xdr:col>6</xdr:col>
      <xdr:colOff>1809750</xdr:colOff>
      <xdr:row>6</xdr:row>
      <xdr:rowOff>704850</xdr:rowOff>
    </xdr:from>
    <xdr:to>
      <xdr:col>6</xdr:col>
      <xdr:colOff>3689833</xdr:colOff>
      <xdr:row>6</xdr:row>
      <xdr:rowOff>1055773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5C212CEB-75B1-4287-A08A-8F89B9521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096625" y="4886325"/>
          <a:ext cx="1880083" cy="350923"/>
        </a:xfrm>
        <a:prstGeom prst="rect">
          <a:avLst/>
        </a:prstGeom>
      </xdr:spPr>
    </xdr:pic>
    <xdr:clientData/>
  </xdr:twoCellAnchor>
  <xdr:twoCellAnchor editAs="oneCell">
    <xdr:from>
      <xdr:col>6</xdr:col>
      <xdr:colOff>485775</xdr:colOff>
      <xdr:row>7</xdr:row>
      <xdr:rowOff>133351</xdr:rowOff>
    </xdr:from>
    <xdr:to>
      <xdr:col>6</xdr:col>
      <xdr:colOff>1924050</xdr:colOff>
      <xdr:row>7</xdr:row>
      <xdr:rowOff>1784395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AACDBCB6-9437-4D48-A762-8C64FB86B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72650" y="5905501"/>
          <a:ext cx="1438275" cy="1651044"/>
        </a:xfrm>
        <a:prstGeom prst="rect">
          <a:avLst/>
        </a:prstGeom>
      </xdr:spPr>
    </xdr:pic>
    <xdr:clientData/>
  </xdr:twoCellAnchor>
  <xdr:twoCellAnchor editAs="oneCell">
    <xdr:from>
      <xdr:col>6</xdr:col>
      <xdr:colOff>1790700</xdr:colOff>
      <xdr:row>7</xdr:row>
      <xdr:rowOff>285750</xdr:rowOff>
    </xdr:from>
    <xdr:to>
      <xdr:col>8</xdr:col>
      <xdr:colOff>49652</xdr:colOff>
      <xdr:row>7</xdr:row>
      <xdr:rowOff>1350321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1F21A531-EB8F-40D5-8728-A09E540592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77575" y="6057900"/>
          <a:ext cx="2173727" cy="1064571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666750</xdr:colOff>
      <xdr:row>8</xdr:row>
      <xdr:rowOff>114300</xdr:rowOff>
    </xdr:from>
    <xdr:to>
      <xdr:col>6</xdr:col>
      <xdr:colOff>2840477</xdr:colOff>
      <xdr:row>8</xdr:row>
      <xdr:rowOff>1186430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6AB2548A-8773-4DC4-8B6A-CBD009056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53625" y="7781925"/>
          <a:ext cx="2173727" cy="1072130"/>
        </a:xfrm>
        <a:prstGeom prst="rect">
          <a:avLst/>
        </a:prstGeom>
      </xdr:spPr>
    </xdr:pic>
    <xdr:clientData/>
  </xdr:twoCellAnchor>
  <xdr:twoCellAnchor editAs="oneCell">
    <xdr:from>
      <xdr:col>6</xdr:col>
      <xdr:colOff>401363</xdr:colOff>
      <xdr:row>9</xdr:row>
      <xdr:rowOff>85725</xdr:rowOff>
    </xdr:from>
    <xdr:to>
      <xdr:col>6</xdr:col>
      <xdr:colOff>928722</xdr:colOff>
      <xdr:row>9</xdr:row>
      <xdr:rowOff>1447800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415A9005-500B-465F-AA75-61C2355DB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0813" y="10620375"/>
          <a:ext cx="527359" cy="1362075"/>
        </a:xfrm>
        <a:prstGeom prst="rect">
          <a:avLst/>
        </a:prstGeom>
      </xdr:spPr>
    </xdr:pic>
    <xdr:clientData/>
  </xdr:twoCellAnchor>
  <xdr:twoCellAnchor editAs="oneCell">
    <xdr:from>
      <xdr:col>6</xdr:col>
      <xdr:colOff>1314450</xdr:colOff>
      <xdr:row>9</xdr:row>
      <xdr:rowOff>19050</xdr:rowOff>
    </xdr:from>
    <xdr:to>
      <xdr:col>8</xdr:col>
      <xdr:colOff>82187</xdr:colOff>
      <xdr:row>9</xdr:row>
      <xdr:rowOff>1338303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F14D39FF-0E72-453D-A692-1D09BA640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10553700"/>
          <a:ext cx="2682512" cy="1319253"/>
        </a:xfrm>
        <a:prstGeom prst="rect">
          <a:avLst/>
        </a:prstGeom>
      </xdr:spPr>
    </xdr:pic>
    <xdr:clientData/>
  </xdr:twoCellAnchor>
  <xdr:twoCellAnchor editAs="oneCell">
    <xdr:from>
      <xdr:col>6</xdr:col>
      <xdr:colOff>286429</xdr:colOff>
      <xdr:row>10</xdr:row>
      <xdr:rowOff>409575</xdr:rowOff>
    </xdr:from>
    <xdr:to>
      <xdr:col>6</xdr:col>
      <xdr:colOff>1830665</xdr:colOff>
      <xdr:row>10</xdr:row>
      <xdr:rowOff>1437186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7C72A696-179A-4E22-8E50-E982A14E7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25879" y="12411075"/>
          <a:ext cx="1544236" cy="1027611"/>
        </a:xfrm>
        <a:prstGeom prst="rect">
          <a:avLst/>
        </a:prstGeom>
      </xdr:spPr>
    </xdr:pic>
    <xdr:clientData/>
  </xdr:twoCellAnchor>
  <xdr:twoCellAnchor editAs="oneCell">
    <xdr:from>
      <xdr:col>6</xdr:col>
      <xdr:colOff>1790700</xdr:colOff>
      <xdr:row>10</xdr:row>
      <xdr:rowOff>57150</xdr:rowOff>
    </xdr:from>
    <xdr:to>
      <xdr:col>6</xdr:col>
      <xdr:colOff>3909998</xdr:colOff>
      <xdr:row>10</xdr:row>
      <xdr:rowOff>1090475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17633272-9724-4B5A-9CCD-8B0604D97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77575" y="10401300"/>
          <a:ext cx="2119298" cy="1033325"/>
        </a:xfrm>
        <a:prstGeom prst="rect">
          <a:avLst/>
        </a:prstGeom>
      </xdr:spPr>
    </xdr:pic>
    <xdr:clientData/>
  </xdr:twoCellAnchor>
  <xdr:twoCellAnchor editAs="oneCell">
    <xdr:from>
      <xdr:col>6</xdr:col>
      <xdr:colOff>238181</xdr:colOff>
      <xdr:row>11</xdr:row>
      <xdr:rowOff>238123</xdr:rowOff>
    </xdr:from>
    <xdr:to>
      <xdr:col>6</xdr:col>
      <xdr:colOff>1895936</xdr:colOff>
      <xdr:row>11</xdr:row>
      <xdr:rowOff>1895474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BB1CAD16-6A7F-47AC-9106-44917B0F2A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77631" y="13896973"/>
          <a:ext cx="1657755" cy="1657351"/>
        </a:xfrm>
        <a:prstGeom prst="rect">
          <a:avLst/>
        </a:prstGeom>
      </xdr:spPr>
    </xdr:pic>
    <xdr:clientData/>
  </xdr:twoCellAnchor>
  <xdr:twoCellAnchor editAs="oneCell">
    <xdr:from>
      <xdr:col>6</xdr:col>
      <xdr:colOff>2305050</xdr:colOff>
      <xdr:row>11</xdr:row>
      <xdr:rowOff>223367</xdr:rowOff>
    </xdr:from>
    <xdr:to>
      <xdr:col>6</xdr:col>
      <xdr:colOff>3505201</xdr:colOff>
      <xdr:row>11</xdr:row>
      <xdr:rowOff>1448873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DEF4359-B43C-4007-AD95-AA06C0354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144500" y="13882217"/>
          <a:ext cx="1200151" cy="1225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2"/>
  <sheetViews>
    <sheetView showGridLines="0" tabSelected="1" zoomScale="70" zoomScaleNormal="70" workbookViewId="0">
      <selection activeCell="J6" sqref="J6"/>
    </sheetView>
  </sheetViews>
  <sheetFormatPr defaultRowHeight="14.5" x14ac:dyDescent="0.35"/>
  <cols>
    <col min="1" max="1" width="1.453125" style="10" bestFit="1" customWidth="1"/>
    <col min="2" max="2" width="5.7265625" style="10" bestFit="1" customWidth="1"/>
    <col min="3" max="3" width="37.7265625" style="14" bestFit="1" customWidth="1"/>
    <col min="4" max="4" width="9.7265625" style="98" bestFit="1" customWidth="1"/>
    <col min="5" max="5" width="9" style="13" bestFit="1" customWidth="1"/>
    <col min="6" max="6" width="99" style="14" customWidth="1"/>
    <col min="7" max="7" width="58.7265625" style="14" customWidth="1"/>
    <col min="8" max="8" width="21" style="14" hidden="1" customWidth="1"/>
    <col min="9" max="9" width="24" style="10" bestFit="1" customWidth="1"/>
    <col min="10" max="10" width="23.1796875" style="10" customWidth="1"/>
    <col min="11" max="11" width="20.7265625" style="10" bestFit="1" customWidth="1"/>
    <col min="12" max="12" width="19.7265625" style="10" customWidth="1"/>
    <col min="13" max="13" width="11.54296875" style="10" customWidth="1"/>
    <col min="14" max="14" width="28" style="10" customWidth="1"/>
    <col min="15" max="15" width="35.81640625" style="10" customWidth="1"/>
    <col min="16" max="16" width="29.54296875" style="10" customWidth="1"/>
    <col min="17" max="17" width="11.54296875" style="10" hidden="1" customWidth="1"/>
    <col min="18" max="18" width="34.81640625" style="15" customWidth="1"/>
    <col min="19" max="16384" width="8.7265625" style="10"/>
  </cols>
  <sheetData>
    <row r="1" spans="1:19" ht="40.9" customHeight="1" x14ac:dyDescent="0.35">
      <c r="B1" s="11" t="s">
        <v>24</v>
      </c>
      <c r="C1" s="12"/>
      <c r="D1" s="12"/>
    </row>
    <row r="2" spans="1:19" ht="20.149999999999999" customHeight="1" x14ac:dyDescent="0.35">
      <c r="B2" s="2" t="s">
        <v>43</v>
      </c>
      <c r="C2" s="3"/>
      <c r="D2" s="4" t="s">
        <v>0</v>
      </c>
      <c r="E2" s="5"/>
      <c r="F2" s="6" t="s">
        <v>44</v>
      </c>
      <c r="G2" s="7"/>
      <c r="H2" s="16"/>
      <c r="I2" s="16"/>
      <c r="J2" s="16"/>
      <c r="K2" s="16"/>
      <c r="L2" s="16"/>
    </row>
    <row r="3" spans="1:19" ht="20.149999999999999" customHeight="1" thickBot="1" x14ac:dyDescent="0.4">
      <c r="B3" s="2"/>
      <c r="C3" s="3"/>
      <c r="D3" s="8"/>
      <c r="E3" s="9"/>
      <c r="F3" s="6"/>
      <c r="G3" s="7"/>
      <c r="H3" s="17"/>
      <c r="I3" s="18"/>
      <c r="J3" s="18"/>
      <c r="L3" s="18"/>
    </row>
    <row r="4" spans="1:19" ht="34.5" customHeight="1" thickBot="1" x14ac:dyDescent="0.4">
      <c r="B4" s="19"/>
      <c r="C4" s="20"/>
      <c r="D4" s="21"/>
      <c r="E4" s="21"/>
      <c r="F4" s="17"/>
      <c r="G4" s="17"/>
      <c r="H4" s="22"/>
      <c r="J4" s="23" t="s">
        <v>0</v>
      </c>
      <c r="R4" s="24"/>
    </row>
    <row r="5" spans="1:19" ht="59" thickTop="1" thickBot="1" x14ac:dyDescent="0.4">
      <c r="B5" s="25" t="s">
        <v>1</v>
      </c>
      <c r="C5" s="26" t="s">
        <v>23</v>
      </c>
      <c r="D5" s="26" t="s">
        <v>2</v>
      </c>
      <c r="E5" s="26" t="s">
        <v>15</v>
      </c>
      <c r="F5" s="26" t="s">
        <v>14</v>
      </c>
      <c r="G5" s="1" t="s">
        <v>12</v>
      </c>
      <c r="H5" s="26" t="s">
        <v>16</v>
      </c>
      <c r="I5" s="26" t="s">
        <v>3</v>
      </c>
      <c r="J5" s="27" t="s">
        <v>4</v>
      </c>
      <c r="K5" s="28" t="s">
        <v>5</v>
      </c>
      <c r="L5" s="28" t="s">
        <v>6</v>
      </c>
      <c r="M5" s="26" t="s">
        <v>17</v>
      </c>
      <c r="N5" s="28" t="s">
        <v>45</v>
      </c>
      <c r="O5" s="26" t="s">
        <v>19</v>
      </c>
      <c r="P5" s="26" t="s">
        <v>22</v>
      </c>
      <c r="Q5" s="26" t="s">
        <v>20</v>
      </c>
      <c r="R5" s="29" t="s">
        <v>21</v>
      </c>
      <c r="S5" s="30"/>
    </row>
    <row r="6" spans="1:19" ht="222.75" customHeight="1" thickTop="1" x14ac:dyDescent="0.35">
      <c r="A6" s="31"/>
      <c r="B6" s="32">
        <v>1</v>
      </c>
      <c r="C6" s="33" t="s">
        <v>25</v>
      </c>
      <c r="D6" s="34">
        <v>40</v>
      </c>
      <c r="E6" s="35" t="s">
        <v>13</v>
      </c>
      <c r="F6" s="36" t="s">
        <v>36</v>
      </c>
      <c r="G6" s="37"/>
      <c r="H6" s="38">
        <f t="shared" ref="H6:H12" si="0">D6*I6</f>
        <v>6400</v>
      </c>
      <c r="I6" s="39">
        <v>160</v>
      </c>
      <c r="J6" s="99"/>
      <c r="K6" s="40">
        <f t="shared" ref="K6" si="1">D6*J6</f>
        <v>0</v>
      </c>
      <c r="L6" s="41" t="str">
        <f t="shared" ref="L6" si="2">IF(ISNUMBER(J6), IF(J6&gt;I6,"NEVYHOVUJE","VYHOVUJE")," ")</f>
        <v xml:space="preserve"> </v>
      </c>
      <c r="M6" s="42" t="s">
        <v>18</v>
      </c>
      <c r="N6" s="43" t="s">
        <v>35</v>
      </c>
      <c r="O6" s="43" t="s">
        <v>34</v>
      </c>
      <c r="P6" s="44" t="s">
        <v>33</v>
      </c>
      <c r="Q6" s="45"/>
      <c r="R6" s="46" t="s">
        <v>11</v>
      </c>
      <c r="S6" s="30"/>
    </row>
    <row r="7" spans="1:19" ht="171.75" customHeight="1" x14ac:dyDescent="0.35">
      <c r="A7" s="31"/>
      <c r="B7" s="47">
        <v>2</v>
      </c>
      <c r="C7" s="48" t="s">
        <v>26</v>
      </c>
      <c r="D7" s="49">
        <v>300</v>
      </c>
      <c r="E7" s="50" t="s">
        <v>13</v>
      </c>
      <c r="F7" s="51" t="s">
        <v>42</v>
      </c>
      <c r="G7" s="52"/>
      <c r="H7" s="53">
        <f t="shared" si="0"/>
        <v>15000</v>
      </c>
      <c r="I7" s="54">
        <v>50</v>
      </c>
      <c r="J7" s="100"/>
      <c r="K7" s="55">
        <f t="shared" ref="K7:K8" si="3">D7*J7</f>
        <v>0</v>
      </c>
      <c r="L7" s="56" t="str">
        <f t="shared" ref="L7:L8" si="4">IF(ISNUMBER(J7), IF(J7&gt;I7,"NEVYHOVUJE","VYHOVUJE")," ")</f>
        <v xml:space="preserve"> </v>
      </c>
      <c r="M7" s="57"/>
      <c r="N7" s="57"/>
      <c r="O7" s="57"/>
      <c r="P7" s="58"/>
      <c r="Q7" s="59"/>
      <c r="R7" s="60"/>
      <c r="S7" s="30"/>
    </row>
    <row r="8" spans="1:19" ht="149.25" customHeight="1" x14ac:dyDescent="0.35">
      <c r="A8" s="31"/>
      <c r="B8" s="47">
        <v>3</v>
      </c>
      <c r="C8" s="61" t="s">
        <v>27</v>
      </c>
      <c r="D8" s="49">
        <v>50</v>
      </c>
      <c r="E8" s="50" t="s">
        <v>13</v>
      </c>
      <c r="F8" s="51" t="s">
        <v>37</v>
      </c>
      <c r="G8" s="52"/>
      <c r="H8" s="53">
        <f t="shared" si="0"/>
        <v>2500</v>
      </c>
      <c r="I8" s="54">
        <v>50</v>
      </c>
      <c r="J8" s="100"/>
      <c r="K8" s="55">
        <f t="shared" si="3"/>
        <v>0</v>
      </c>
      <c r="L8" s="56" t="str">
        <f t="shared" si="4"/>
        <v xml:space="preserve"> </v>
      </c>
      <c r="M8" s="57"/>
      <c r="N8" s="57"/>
      <c r="O8" s="57"/>
      <c r="P8" s="58"/>
      <c r="Q8" s="59"/>
      <c r="R8" s="60"/>
      <c r="S8" s="30"/>
    </row>
    <row r="9" spans="1:19" ht="114.75" customHeight="1" x14ac:dyDescent="0.35">
      <c r="A9" s="31"/>
      <c r="B9" s="62">
        <v>4</v>
      </c>
      <c r="C9" s="63" t="s">
        <v>28</v>
      </c>
      <c r="D9" s="64">
        <v>35</v>
      </c>
      <c r="E9" s="65" t="s">
        <v>13</v>
      </c>
      <c r="F9" s="66" t="s">
        <v>38</v>
      </c>
      <c r="G9" s="67"/>
      <c r="H9" s="53">
        <f t="shared" si="0"/>
        <v>9800</v>
      </c>
      <c r="I9" s="68">
        <v>280</v>
      </c>
      <c r="J9" s="101"/>
      <c r="K9" s="55">
        <f t="shared" ref="K9:K12" si="5">D9*J9</f>
        <v>0</v>
      </c>
      <c r="L9" s="56" t="str">
        <f t="shared" ref="L9:L12" si="6">IF(ISNUMBER(J9), IF(J9&gt;I9,"NEVYHOVUJE","VYHOVUJE")," ")</f>
        <v xml:space="preserve"> </v>
      </c>
      <c r="M9" s="57"/>
      <c r="N9" s="57"/>
      <c r="O9" s="57"/>
      <c r="P9" s="58"/>
      <c r="Q9" s="59"/>
      <c r="R9" s="60"/>
      <c r="S9" s="30"/>
    </row>
    <row r="10" spans="1:19" ht="132.75" customHeight="1" x14ac:dyDescent="0.35">
      <c r="A10" s="31"/>
      <c r="B10" s="62">
        <v>5</v>
      </c>
      <c r="C10" s="63" t="s">
        <v>29</v>
      </c>
      <c r="D10" s="64">
        <v>50</v>
      </c>
      <c r="E10" s="65" t="s">
        <v>13</v>
      </c>
      <c r="F10" s="66" t="s">
        <v>39</v>
      </c>
      <c r="G10" s="67"/>
      <c r="H10" s="53">
        <f t="shared" si="0"/>
        <v>9000</v>
      </c>
      <c r="I10" s="68">
        <v>180</v>
      </c>
      <c r="J10" s="101"/>
      <c r="K10" s="55">
        <f t="shared" si="5"/>
        <v>0</v>
      </c>
      <c r="L10" s="56" t="str">
        <f t="shared" si="6"/>
        <v xml:space="preserve"> </v>
      </c>
      <c r="M10" s="57"/>
      <c r="N10" s="57"/>
      <c r="O10" s="57"/>
      <c r="P10" s="58"/>
      <c r="Q10" s="59"/>
      <c r="R10" s="60"/>
      <c r="S10" s="30"/>
    </row>
    <row r="11" spans="1:19" ht="143.25" customHeight="1" x14ac:dyDescent="0.35">
      <c r="A11" s="31"/>
      <c r="B11" s="62">
        <v>6</v>
      </c>
      <c r="C11" s="63" t="s">
        <v>30</v>
      </c>
      <c r="D11" s="64">
        <v>200</v>
      </c>
      <c r="E11" s="65" t="s">
        <v>13</v>
      </c>
      <c r="F11" s="66" t="s">
        <v>40</v>
      </c>
      <c r="G11" s="67"/>
      <c r="H11" s="53">
        <f t="shared" si="0"/>
        <v>2400</v>
      </c>
      <c r="I11" s="68">
        <v>12</v>
      </c>
      <c r="J11" s="101"/>
      <c r="K11" s="55">
        <f t="shared" si="5"/>
        <v>0</v>
      </c>
      <c r="L11" s="56" t="str">
        <f t="shared" si="6"/>
        <v xml:space="preserve"> </v>
      </c>
      <c r="M11" s="57"/>
      <c r="N11" s="57"/>
      <c r="O11" s="57"/>
      <c r="P11" s="58"/>
      <c r="Q11" s="59"/>
      <c r="R11" s="60"/>
      <c r="S11" s="30"/>
    </row>
    <row r="12" spans="1:19" ht="176.25" customHeight="1" thickBot="1" x14ac:dyDescent="0.4">
      <c r="A12" s="31"/>
      <c r="B12" s="69">
        <v>7</v>
      </c>
      <c r="C12" s="70" t="s">
        <v>31</v>
      </c>
      <c r="D12" s="71">
        <v>500</v>
      </c>
      <c r="E12" s="72" t="s">
        <v>32</v>
      </c>
      <c r="F12" s="73" t="s">
        <v>41</v>
      </c>
      <c r="G12" s="74"/>
      <c r="H12" s="75">
        <f t="shared" si="0"/>
        <v>4000</v>
      </c>
      <c r="I12" s="76">
        <v>8</v>
      </c>
      <c r="J12" s="102"/>
      <c r="K12" s="77">
        <f t="shared" si="5"/>
        <v>0</v>
      </c>
      <c r="L12" s="78" t="str">
        <f t="shared" si="6"/>
        <v xml:space="preserve"> </v>
      </c>
      <c r="M12" s="79"/>
      <c r="N12" s="79"/>
      <c r="O12" s="79"/>
      <c r="P12" s="80"/>
      <c r="Q12" s="81"/>
      <c r="R12" s="82"/>
      <c r="S12" s="30"/>
    </row>
    <row r="13" spans="1:19" ht="13.5" customHeight="1" thickTop="1" thickBot="1" x14ac:dyDescent="0.4">
      <c r="C13" s="10"/>
      <c r="D13" s="10"/>
      <c r="E13" s="10"/>
      <c r="F13" s="10"/>
      <c r="G13" s="10"/>
      <c r="H13" s="10"/>
      <c r="K13" s="83"/>
    </row>
    <row r="14" spans="1:19" ht="60.75" customHeight="1" thickTop="1" thickBot="1" x14ac:dyDescent="0.4">
      <c r="B14" s="84" t="s">
        <v>7</v>
      </c>
      <c r="C14" s="85"/>
      <c r="D14" s="85"/>
      <c r="E14" s="85"/>
      <c r="F14" s="85"/>
      <c r="G14" s="85"/>
      <c r="H14" s="86"/>
      <c r="I14" s="87" t="s">
        <v>8</v>
      </c>
      <c r="J14" s="88" t="s">
        <v>9</v>
      </c>
      <c r="K14" s="89"/>
      <c r="L14" s="90"/>
      <c r="M14" s="22"/>
      <c r="N14" s="22"/>
      <c r="O14" s="22"/>
      <c r="P14" s="22"/>
      <c r="Q14" s="22"/>
      <c r="R14" s="91"/>
    </row>
    <row r="15" spans="1:19" ht="33" customHeight="1" thickTop="1" thickBot="1" x14ac:dyDescent="0.4">
      <c r="B15" s="92" t="s">
        <v>10</v>
      </c>
      <c r="C15" s="92"/>
      <c r="D15" s="92"/>
      <c r="E15" s="92"/>
      <c r="F15" s="92"/>
      <c r="G15" s="92"/>
      <c r="H15" s="93"/>
      <c r="I15" s="94">
        <f>SUM(H6:H12)</f>
        <v>49100</v>
      </c>
      <c r="J15" s="95">
        <f>SUM(K6:K12)</f>
        <v>0</v>
      </c>
      <c r="K15" s="96"/>
      <c r="L15" s="97"/>
    </row>
    <row r="16" spans="1:19" ht="14.25" customHeight="1" thickTop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</sheetData>
  <sheetProtection algorithmName="SHA-512" hashValue="CXRqpvAPfg4ZadUyeTaydJP2IdRtVSQ4q8llYj3/BuytBzoYP6+YndE1SlqSbTkbrHm4hMGYFTx1ISwAnAN2QA==" saltValue="X81ljb/bs81Ldnh39b3AOQ==" spinCount="100000" sheet="1" objects="1" scenarios="1" selectLockedCells="1"/>
  <mergeCells count="14">
    <mergeCell ref="O6:O12"/>
    <mergeCell ref="B2:C3"/>
    <mergeCell ref="D2:E3"/>
    <mergeCell ref="F2:G3"/>
    <mergeCell ref="B15:G15"/>
    <mergeCell ref="J15:L15"/>
    <mergeCell ref="N6:N12"/>
    <mergeCell ref="B1:D1"/>
    <mergeCell ref="B14:G14"/>
    <mergeCell ref="J14:L14"/>
    <mergeCell ref="M6:M12"/>
    <mergeCell ref="P6:P12"/>
    <mergeCell ref="Q6:Q12"/>
    <mergeCell ref="R6:R12"/>
  </mergeCells>
  <conditionalFormatting sqref="B6:B12 D6:D12">
    <cfRule type="containsBlanks" dxfId="6" priority="44">
      <formula>LEN(TRIM(B6))=0</formula>
    </cfRule>
  </conditionalFormatting>
  <conditionalFormatting sqref="B6:B12">
    <cfRule type="cellIs" dxfId="5" priority="39" operator="greaterThanOrEqual">
      <formula>1</formula>
    </cfRule>
  </conditionalFormatting>
  <conditionalFormatting sqref="Q6:R6 L6:L12">
    <cfRule type="cellIs" dxfId="4" priority="36" operator="equal">
      <formula>"VYHOVUJE"</formula>
    </cfRule>
  </conditionalFormatting>
  <conditionalFormatting sqref="Q6:R6 L6:L12">
    <cfRule type="cellIs" dxfId="3" priority="35" operator="equal">
      <formula>"NEVYHOVUJE"</formula>
    </cfRule>
  </conditionalFormatting>
  <conditionalFormatting sqref="J6:J12">
    <cfRule type="containsBlanks" dxfId="2" priority="6">
      <formula>LEN(TRIM(J6))=0</formula>
    </cfRule>
  </conditionalFormatting>
  <conditionalFormatting sqref="J6:J12">
    <cfRule type="notContainsBlanks" dxfId="1" priority="5">
      <formula>LEN(TRIM(J6))&gt;0</formula>
    </cfRule>
  </conditionalFormatting>
  <conditionalFormatting sqref="J6:J12">
    <cfRule type="notContainsBlanks" dxfId="0" priority="4">
      <formula>LEN(TRIM(J6))&gt;0</formula>
    </cfRule>
  </conditionalFormatting>
  <dataValidations count="1">
    <dataValidation type="list" showInputMessage="1" showErrorMessage="1" sqref="E6:E12" xr:uid="{354766CB-D34D-4043-985E-78A75C2E98DD}">
      <formula1>"ks,bal,sada,"</formula1>
    </dataValidation>
  </dataValidations>
  <pageMargins left="0.11811023622047245" right="0" top="0.15748031496062992" bottom="7.874015748031496E-2" header="0.11811023622047245" footer="0.15748031496062992"/>
  <pageSetup paperSize="9" scale="3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R6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2021-10-18T12:57:34Z</cp:lastPrinted>
  <dcterms:created xsi:type="dcterms:W3CDTF">2014-03-05T12:43:32Z</dcterms:created>
  <dcterms:modified xsi:type="dcterms:W3CDTF">2021-10-18T12:59:23Z</dcterms:modified>
</cp:coreProperties>
</file>