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8"/>
  <workbookPr/>
  <bookViews>
    <workbookView xWindow="0" yWindow="0" windowWidth="28800" windowHeight="12225" activeTab="0"/>
  </bookViews>
  <sheets>
    <sheet name="AVT" sheetId="1" r:id="rId1"/>
  </sheets>
  <definedNames>
    <definedName name="_xlnm.Print_Area" localSheetId="0">'AVT'!$B$1:$S$31</definedName>
  </definedNames>
  <calcPr calcId="191029"/>
</workbook>
</file>

<file path=xl/sharedStrings.xml><?xml version="1.0" encoding="utf-8"?>
<sst xmlns="http://schemas.openxmlformats.org/spreadsheetml/2006/main" count="130" uniqueCount="80">
  <si>
    <t>Vyplní se automaticky</t>
  </si>
  <si>
    <t>Vyplní dodavatel</t>
  </si>
  <si>
    <t>[DOPLNÍ DODAVATEL]</t>
  </si>
  <si>
    <t>Položka</t>
  </si>
  <si>
    <t>Množství</t>
  </si>
  <si>
    <t>Obchodní název + typ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</si>
  <si>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</si>
  <si>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</si>
  <si>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</si>
  <si>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</si>
  <si>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</si>
  <si>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</si>
  <si>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32321200-1 - Audiovizuální přístroje</t>
  </si>
  <si>
    <t>32341000-5 - Mikrofony</t>
  </si>
  <si>
    <t>32342000-2 - Reproduktory</t>
  </si>
  <si>
    <t>32342200-4 - Sluchátka</t>
  </si>
  <si>
    <t>32342420-2 - Studiové míchací pulty</t>
  </si>
  <si>
    <t>38650000-6 - Fotografické vybavení</t>
  </si>
  <si>
    <t>Název</t>
  </si>
  <si>
    <t>Měrná jednotka [MJ]</t>
  </si>
  <si>
    <t>Popis</t>
  </si>
  <si>
    <t xml:space="preserve">Fakturace </t>
  </si>
  <si>
    <t xml:space="preserve">Financováno
 z projektových finančních prostředků </t>
  </si>
  <si>
    <t>Kontaktní osoba 
k převzetí zboží</t>
  </si>
  <si>
    <t xml:space="preserve">Místo dodání </t>
  </si>
  <si>
    <r>
      <t xml:space="preserve">Termín dodání </t>
    </r>
    <r>
      <rPr>
        <b/>
        <sz val="11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(uveden v kalend. dnech od dojití výzvy Objednatele k plnění Smlouvy)</t>
    </r>
  </si>
  <si>
    <t xml:space="preserve">Maximální cena za jednotlivé položky 
 v Kč BEZ DPH </t>
  </si>
  <si>
    <t xml:space="preserve">POZNÁMKA </t>
  </si>
  <si>
    <t>CPV - výběr
AUDIOVIZUÁLNÍ TECHNIKA</t>
  </si>
  <si>
    <r>
      <t xml:space="preserve">Informace pro dodavatele: </t>
    </r>
    <r>
      <rPr>
        <sz val="11"/>
        <color theme="1"/>
        <rFont val="Calibri"/>
        <family val="2"/>
        <scheme val="minor"/>
      </rPr>
      <t xml:space="preserve"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
</t>
    </r>
    <r>
      <rPr>
        <b/>
        <sz val="11"/>
        <color theme="1"/>
        <rFont val="Calibri"/>
        <family val="2"/>
        <scheme val="minor"/>
      </rPr>
      <t xml:space="preserve">
V případě, že se dodavatel při předání zboží na některá uvedená tel. čísla nedovolá, bude v takovém případě volat tel. 377 631 320, 377 631 325.</t>
    </r>
  </si>
  <si>
    <t>ks</t>
  </si>
  <si>
    <t>NE</t>
  </si>
  <si>
    <t>Pokud financováno z projektových prostředků, pak ŘEŠITEL uvede: NÁZEV A ČÍSLO DOTAČNÍHO PROJEKTU</t>
  </si>
  <si>
    <r>
      <t xml:space="preserve">Odkaz na  splnění požadavku
TCO Certified / Energy star </t>
    </r>
    <r>
      <rPr>
        <b/>
        <sz val="11"/>
        <color rgb="FFFF0000"/>
        <rFont val="Calibri"/>
        <family val="2"/>
        <scheme val="minor"/>
      </rPr>
      <t>*</t>
    </r>
  </si>
  <si>
    <t>Zadavatel požaduje, aby vybraná zařízení splňovala požadavky na certifikaci TCO Certified (viz https://tcocertified.com/product-finder/) nebo programu Energy star (viz https://www.energystar.gov/products).
* Pro elektronické displeje včetně televizorů, počítačové monitory a digitální informační displeje nutno doložit energetický štítek (příloha nabídky).</t>
  </si>
  <si>
    <t>Společná faktura</t>
  </si>
  <si>
    <t>Příloha č. 2 Kupní smlouvy - technická specifikace
Audiovizuální technika (II.) 041 - 2021</t>
  </si>
  <si>
    <t>Zvukový mixpult</t>
  </si>
  <si>
    <t>Sluchátka</t>
  </si>
  <si>
    <t>Klopový mikrofon</t>
  </si>
  <si>
    <t>Bezdrátový set mikrofonů</t>
  </si>
  <si>
    <t>Směrový mikrofon</t>
  </si>
  <si>
    <t>Pár aktivních reproduktorů</t>
  </si>
  <si>
    <t>Trvalé video světlo</t>
  </si>
  <si>
    <t>Sestava trvalých video světel</t>
  </si>
  <si>
    <t>HW klávesnice pro mixážní pult</t>
  </si>
  <si>
    <t>Video převodník HDMI - USB</t>
  </si>
  <si>
    <t>SW pro zpracování videa</t>
  </si>
  <si>
    <t>Podpora kodeku H265.
Zpracování souborů BRAW.
Kompatibilita: PC, MacOS.
Trvalá licence bez dalších poplatků.</t>
  </si>
  <si>
    <t>Stativ</t>
  </si>
  <si>
    <t>Stabilizátor pro fotoaparát</t>
  </si>
  <si>
    <t>Fotoaparát</t>
  </si>
  <si>
    <t>Fotobatoh</t>
  </si>
  <si>
    <t>Vnitřní rozměr: minimálně 25 x 12 x 35 cm
Vnější systém pro upnutí stativu.
Minimálně 1 plně přístupná hlavní komora s konfigurovatelným systémem přepážek pro umístění foto techniky.
Minimálně 1 samostatně přístupná vedlejší komora.
Bederní pás.
Plášťenka.</t>
  </si>
  <si>
    <t>Čtecí zařízení</t>
  </si>
  <si>
    <t>Zařízení pro zrcadlové promítání textu před objektiv kamery.
Rozměr čtecí plochy: minimálně 140x190 mm.
Montáž na objektiv. Průměr závitu filtru objektivu minimálně 52 - 77 mm.
Aplikace kompatibilní s Android a iOS.
Dálkový ovladač pro nastavení rychlosti posuvu textu.
Držák umožňující uchycení promítacího zařízení o rozměru minimálně 130x200 mm.</t>
  </si>
  <si>
    <t>Ozvučovací systém</t>
  </si>
  <si>
    <t>Typ: 2 pasivní reproduktory + aktivní zesilovač
Max. SPL: minimálně 125 dB
Basový reproduktor: minimálně 10 "
Výškový reproduktor: minimálně 1 "
Frekvenční rozsah: minimálně 55 Hz – 20 kHz
Vstupy: minimálně 2x mikrofonní XLR, 2x Jack 6,3 mm TRS, 2x RCA
Podpora připojení audio vstupu přes Bluetooth.
Montážní hnízdo pro stojany na reproduktorech: průměr 36 mm
Hmotnost: maximálně 27 kg
+ stojany na reproduktory 
výška minimálně 120 cm, nosnost minimálně 12 kg</t>
  </si>
  <si>
    <t>Mikrofonní stojan</t>
  </si>
  <si>
    <t>Rovný, maximální výška minimálně 140 cm
Závit pro uchycení mikrofonu: 3/8"</t>
  </si>
  <si>
    <t>S ramenem, maximální výška minimálně 140 cm
Závit pro uchycení mikrofonu: 3/8"</t>
  </si>
  <si>
    <t>Set ručního a náhlavního bezdrátového mikrofonu</t>
  </si>
  <si>
    <t>1x náhlavní mikrofon
1x ruční dynamický mikrofon s vypínačem
Bezdrátový přenos v povoleném UHF pásmu. 
Bateriové napájení vysílačů
Samostatná regulace hlasitosti jednotlivých kanálů.
Frekvenční rozsah mikrofonů minimálně 100 Hz - 12 kHz.</t>
  </si>
  <si>
    <t>Ing. Stanislav Bouzek,
Tel.:  37763 4572</t>
  </si>
  <si>
    <t>Univerzitní 26,
301 00 Plzeň,
budova Fakulty elektrotechnické - Katedra materiálů a technologií,
místnost EL 303</t>
  </si>
  <si>
    <t>Minimální počet mikrofonních vstupů: 4.
Mikrofonní konektor: XLR.
Fantomové napájení pro mikrofony: 48 V.
Minimální počet samostatných sluchátkových výstupů: 4.
Minimální počet reproduktorových výstupů: 1 stereo.
Minimální počet programovatelných tlačítek pro pouštění audio souborů: 8.
Připojení k PC: USB.
Kompatibilita s Windows.
Záznam všech stop samostatně na microSD kartu.
Možnost připojení telefonu přes Bluetooth nebo TRRS jack.
Vzorkovací frekvence: minimálně 48 kHz.
Rozměry max.: šířka 360 mm, výška 85 mm, hloubka 280 mm.
Hmotnost do 3 kg.</t>
  </si>
  <si>
    <t>Konstrukce: náhlavní, uzavřená.
Konektor: jack TRS 3,5 mm.
Frekvenční rozsah: minimálně 16 Hz - 28 kHz.
Délka kabelu: minimálně 3 m.
Hmotnost: maximálně 0,25 kg.
Citlivost: minimálně 104 dB/V.</t>
  </si>
  <si>
    <t>Směrová charakteristika: kardioidní.
Konektor: XLR.  
Fantomové napájení: 48 V.
Frekvenční rozsah: minimálně 100 Hz - 12 kHz.
Délka kabelu: minimálně 1,5 m.
Barva: černá.
Citlivost: minimálně -35 dB při 1V/Pa.
Ochrana proti větru.</t>
  </si>
  <si>
    <t>Směrová charakteristika: kulová.
Typ: Kondenzátorový.
Připojení: jack 3,5 mm TRS . 
Frekvenční rozsah: minimálně 100 Hz - 12 kHz.
Maximální akustický tlak: minimálně 110 dB.
Délka kabelu: minimálně 1,2 m.
Citlivost: minimálně -35 dB při 1V/Pa.
Rozměr mikrofonu včetně protivětrné ochrany: maximálně 25x12x12 mm.
Hmotnost: maximálně 15 g.
Barva: černá.
Ochrana proti větru.</t>
  </si>
  <si>
    <t>Počet kanálů: minimálně 2.
Frekvence: 2,4 GHz.
Integrované mikrofony a možnost připojení externích mikrofonů (3,5 mm jack).
Frekvenční rozsah: minimálně 50 Hz - 20 kHz.
Výstup přijímače: 3,5 mm TRS jack.
Interní baterie, výdrž minimálně 7 hodin.
Napájení: USB-C.
Dosah: minimálně 150 m.
Funkce interního záznamu na vysílačích, minimálně 20 hodin záznamu.
Záložní záznam s nižší citlivostí.
Rozměry vysílačů: maximálně 47x20x45 mm.
Hmotnost vysílačů: maximálně 40 g.</t>
  </si>
  <si>
    <t>Směrová charakteristika: superkardioidní.
Interní baterie, výdrž minimálně 30 hodin provozu.
Plynulé nastavení zesílení signálu.
Připojení: 3,5 mm TRS jack, USB-C.
Sluchátkový výstup.
Vestavěný high-pass filtr.
Vestavěný přepínač útlumu.
Hmotnost: maximálně 100 g.
Frekvenční rozsah: minimálně 35 Hz - 18 kHz.
Uchycení do sáněk blesku fotoaparátu.
Součástí ochrana proti větru.
Délka maximálně 175 mm.
Citlivost: minimálně -25 dB při 1V/Pa.</t>
  </si>
  <si>
    <t>Směrová charakteristika: kardioidní.
Napájení z připojeného zařízení.
Připojení: 3,5 mm TRS jack.
Frekvenční rozsah: minimálně 100 Hz - 18 kHz.
Uchycení do sáněk blesku fotoaparátu a 1/4" foto závit.
Součástí ochrana proti větru.
Délka: maximálně 175 mm.</t>
  </si>
  <si>
    <t>Výkon: minimálně 50W.
Rozměr basového reproduktoru: minimálně 3".
Rozměr výškového reproduktoru: minimálně 0,75".
Frekvenční rozsah: minimálně 70 Hz - 20 kHz.
Hladina akustického tlaku: minimálně 95 dB SPL.
Vstupy: minimálně 2x jack TRS 6,3 mm, 2x RCA, 1x jack TRS 3,5 mm.
Rozměry: minimálně 200x140x180 mm.</t>
  </si>
  <si>
    <t>Typ: žárovkové.
Počet a typ patic: 4x E27.
Barevná teplota žárovek - denní světlo 5500K.
Soft box o průměru minimálně 80 cm s difuzorem.
Stativ s minimální výškou 2,5 m.
Celkový výkon: minimálně 500 W.
Regulace výkonu alespoň na 1/2.
Napájení 230 V/ 50 Hz.</t>
  </si>
  <si>
    <t>Typ: žárovkové.
Patice: E27.
Počet světel: minimálně 2 ks.
Barevná teplota žárovek - denní světlo 5500K.
Soft boxy o rozměru minimálně 50x70 cm s difuzorem.
Stativy s minimální výškou 2,5 m.
Celkový výkon: minimálně 150 W.
Napájení 230 V/ 50 Hz.</t>
  </si>
  <si>
    <t>Programovatelné klávesy s LCD podsvícením.
Počet kláves: minimálně 15.
Rozměr kláves: minimálně 15x15 mm.
Rozlišení: minimálně 70x70 pixelů.
Kompatibilita: PC.
Připojení: USB.
Hmotnost: maximálně 200 g.
Rozměry: maximálně 120x90x25 mm.</t>
  </si>
  <si>
    <t>Rozlišení HDMI vstupu: minimálně 4K. 
Snímkovací frekvence: minimálně 25 snímků za vteřinu.
Kompatibilita: PC.
Připojení k PC: USB.
Přenos obrazu i zvuku.
Funkce webkamery, podpora streamovacích služeb pro Facebook, Youtube, Zoom.</t>
  </si>
  <si>
    <t>Nosnost: minimálně 4 kg.
Maximální výška: minimálně 150 cm.
Minimální výška: maximálně 80 cm.
Typ hlavy: 2osá, fluidní.
Oddělitelné stativové nohy a hlava.</t>
  </si>
  <si>
    <t>Typ: Elektronický gimbal, stabilizace ve 3 osách.
Nosnost: minimálně 700 g.
Výdrž baterie: minimálně 7 hodin.
Nastavení parametrů z aplikace pro iOS, Android.
Bluetooth pro synchronizaci s fotoaparátem.
USB výstup pro napájení fotoaparátu.
Joystick pro ovládání na těle gimbalu.
Možnost spouštění nahrávání videa tlačítkem na těle gimbalu.
Držák mobilního telefonu.
Minimálně 2 stativové závity 1/4" na těle gimbalu.
Hmotnost: nižší než 550 g.</t>
  </si>
  <si>
    <t>Rozlišení snímače: minimálně 5400 x 3600 pixelů.
Velikost snímače: minimálně 13 x 8 mm.
Konstrukce: kompaktní.
Objektiv: zoom.  
Ohnisková vzdálenost: minimálně 24-70 mm po přepočtu na fullframe.
Minimální světelnost objektivu: maximálně f/2.8.
Minimální ostřící vzdálenost: 50 mm.
Displej: velikost minimálně 3", barevný, vyklápěcí, dotykový.
Typ závěrky: elektronická i mechanická.
Rozlišení videa: minimálně UHD 3840 x 2160 px při 25 snímcích za vteřinu.
Datový tok videa: minimálně 60 Mb/s.
Počet ostřících bodů: minimálně 300.
Funkce automatického ostření na lidské oko.
Mechanická stabilizace sensoru.
Podpora foto-souborů RAW a JPG.
Vstup na externí mikrofon: jack TRS 3,5 mm.
Podpora funkce webkamery (obraz i zvuk).
Možnost napájení fotoaparátu během nahrávání přes USB.
Vestavěný ND filtr.
Úložiště: Paměťová karta, typ SD/SDHC/SDXC.
Rozměr: maximálně 110 x 65 x 45 mm.
Hmotnost: maximálně 300 g.
Baterie: výdrž minimálně 250 fotografií.
+ 1x baterie navíc a externí nabíječka
+ ochranná klec s 1/4" závity pro uchycení příslušenství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</si>
</sst>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Kč&quot;"/>
    <numFmt numFmtId="165" formatCode="_-* #,##0.00\ &quot;Kč&quot;_-;\-* #,##0.00\ &quot;Kč&quot;_-;_-* &quot; &quot;??,_-;_-@_-"/>
    <numFmt numFmtId="177" formatCode="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/>
      <top/>
      <bottom style="thick"/>
    </border>
    <border>
      <left style="medium"/>
      <right style="medium"/>
      <top/>
      <bottom style="thick"/>
    </border>
    <border>
      <left style="medium"/>
      <right style="medium"/>
      <top style="medium"/>
      <bottom style="thick"/>
    </border>
    <border>
      <left style="medium"/>
      <right style="medium"/>
      <top style="thin"/>
      <bottom style="thin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thick"/>
      <right style="medium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ck"/>
      <bottom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23">
    <xf numFmtId="0" fontId="0" fillId="0" borderId="0" xfId="0"/>
    <xf numFmtId="49" fontId="0" fillId="0" borderId="0" xfId="0" applyNumberFormat="1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49" fontId="0" fillId="0" borderId="0" xfId="0" applyNumberFormat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/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4" fillId="0" borderId="0" xfId="0" applyFont="1" applyAlignment="1">
      <alignment horizontal="left" vertical="center" wrapText="1"/>
    </xf>
    <xf numFmtId="0" fontId="0" fillId="0" borderId="1" xfId="0" applyBorder="1"/>
    <xf numFmtId="0" fontId="0" fillId="2" borderId="1" xfId="0" applyFill="1" applyBorder="1"/>
    <xf numFmtId="0" fontId="0" fillId="0" borderId="0" xfId="0" applyAlignment="1">
      <alignment horizontal="left" vertical="top" inden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textRotation="90" wrapText="1"/>
    </xf>
    <xf numFmtId="0" fontId="8" fillId="4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8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2" fillId="0" borderId="3" xfId="0" applyNumberFormat="1" applyFont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6" fillId="0" borderId="0" xfId="0" applyFont="1" applyAlignment="1">
      <alignment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0" borderId="5" xfId="0" applyBorder="1"/>
    <xf numFmtId="0" fontId="8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  <protection/>
    </xf>
    <xf numFmtId="0" fontId="9" fillId="2" borderId="8" xfId="0" applyFont="1" applyFill="1" applyBorder="1" applyAlignment="1">
      <alignment horizontal="center" vertical="center" wrapText="1"/>
    </xf>
    <xf numFmtId="164" fontId="0" fillId="0" borderId="8" xfId="0" applyNumberFormat="1" applyBorder="1" applyAlignment="1">
      <alignment horizontal="right" vertical="center" indent="1"/>
    </xf>
    <xf numFmtId="165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" fontId="0" fillId="3" borderId="9" xfId="0" applyNumberFormat="1" applyFill="1" applyBorder="1" applyAlignment="1">
      <alignment horizontal="center" vertical="center" wrapText="1"/>
    </xf>
    <xf numFmtId="3" fontId="0" fillId="5" borderId="10" xfId="0" applyNumberForma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164" fontId="0" fillId="0" borderId="10" xfId="0" applyNumberFormat="1" applyBorder="1" applyAlignment="1">
      <alignment horizontal="right" vertical="center" indent="1"/>
    </xf>
    <xf numFmtId="164" fontId="0" fillId="5" borderId="10" xfId="0" applyNumberFormat="1" applyFill="1" applyBorder="1" applyAlignment="1">
      <alignment horizontal="right" vertical="center" indent="1"/>
    </xf>
    <xf numFmtId="165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0" fillId="3" borderId="11" xfId="0" applyNumberFormat="1" applyFill="1" applyBorder="1" applyAlignment="1">
      <alignment horizontal="center" vertical="center" wrapText="1"/>
    </xf>
    <xf numFmtId="3" fontId="0" fillId="5" borderId="8" xfId="0" applyNumberFormat="1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164" fontId="0" fillId="5" borderId="8" xfId="0" applyNumberFormat="1" applyFill="1" applyBorder="1" applyAlignment="1">
      <alignment horizontal="right" vertical="center" indent="1"/>
    </xf>
    <xf numFmtId="0" fontId="0" fillId="5" borderId="8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3" fontId="0" fillId="3" borderId="12" xfId="0" applyNumberForma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3" fontId="0" fillId="5" borderId="13" xfId="0" applyNumberFormat="1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164" fontId="0" fillId="0" borderId="13" xfId="0" applyNumberFormat="1" applyBorder="1" applyAlignment="1">
      <alignment horizontal="right" vertical="center" indent="1"/>
    </xf>
    <xf numFmtId="164" fontId="0" fillId="5" borderId="13" xfId="0" applyNumberFormat="1" applyFill="1" applyBorder="1" applyAlignment="1">
      <alignment horizontal="right" vertical="center" indent="1"/>
    </xf>
    <xf numFmtId="165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5" borderId="13" xfId="0" applyFont="1" applyFill="1" applyBorder="1" applyAlignment="1">
      <alignment horizontal="left" vertical="center" wrapText="1"/>
    </xf>
    <xf numFmtId="3" fontId="0" fillId="3" borderId="14" xfId="0" applyNumberForma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3" fontId="0" fillId="5" borderId="15" xfId="0" applyNumberForma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left" vertical="center" wrapText="1"/>
    </xf>
    <xf numFmtId="0" fontId="9" fillId="2" borderId="15" xfId="0" applyFont="1" applyFill="1" applyBorder="1" applyAlignment="1">
      <alignment horizontal="center" vertical="center" wrapText="1"/>
    </xf>
    <xf numFmtId="164" fontId="0" fillId="5" borderId="15" xfId="0" applyNumberFormat="1" applyFill="1" applyBorder="1" applyAlignment="1">
      <alignment horizontal="right" vertical="center" indent="1"/>
    </xf>
    <xf numFmtId="0" fontId="0" fillId="5" borderId="10" xfId="0" applyFont="1" applyFill="1" applyBorder="1" applyAlignment="1">
      <alignment horizontal="left" vertical="center" wrapText="1"/>
    </xf>
    <xf numFmtId="0" fontId="0" fillId="5" borderId="8" xfId="0" applyFont="1" applyFill="1" applyBorder="1" applyAlignment="1">
      <alignment horizontal="left" vertical="center" wrapText="1"/>
    </xf>
    <xf numFmtId="0" fontId="0" fillId="5" borderId="15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164" fontId="2" fillId="0" borderId="4" xfId="0" applyNumberFormat="1" applyFont="1" applyBorder="1" applyAlignment="1">
      <alignment horizontal="center" vertical="center"/>
    </xf>
    <xf numFmtId="0" fontId="0" fillId="0" borderId="4" xfId="0" applyBorder="1"/>
    <xf numFmtId="0" fontId="0" fillId="0" borderId="19" xfId="0" applyBorder="1"/>
    <xf numFmtId="0" fontId="11" fillId="3" borderId="0" xfId="0" applyFont="1" applyFill="1" applyAlignment="1">
      <alignment horizontal="left" vertical="center" wrapText="1"/>
    </xf>
    <xf numFmtId="0" fontId="11" fillId="3" borderId="0" xfId="0" applyFont="1" applyFill="1" applyAlignment="1">
      <alignment horizontal="left" vertical="center"/>
    </xf>
    <xf numFmtId="0" fontId="4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vertical="center" wrapText="1"/>
    </xf>
    <xf numFmtId="0" fontId="0" fillId="4" borderId="19" xfId="0" applyFill="1" applyBorder="1" applyAlignment="1">
      <alignment vertical="center" wrapText="1"/>
    </xf>
    <xf numFmtId="0" fontId="0" fillId="5" borderId="18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0" fillId="5" borderId="18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0" fillId="5" borderId="18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12" fillId="5" borderId="18" xfId="0" applyFont="1" applyFill="1" applyBorder="1" applyAlignment="1">
      <alignment horizontal="center" vertical="center" wrapText="1"/>
    </xf>
    <xf numFmtId="0" fontId="12" fillId="5" borderId="16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 applyProtection="1">
      <alignment horizontal="center" vertical="center" wrapText="1"/>
      <protection locked="0"/>
    </xf>
    <xf numFmtId="0" fontId="9" fillId="2" borderId="8" xfId="0" applyFont="1" applyFill="1" applyBorder="1" applyAlignment="1" applyProtection="1">
      <alignment horizontal="center" vertical="center" wrapText="1"/>
      <protection locked="0"/>
    </xf>
    <xf numFmtId="0" fontId="9" fillId="2" borderId="15" xfId="0" applyFont="1" applyFill="1" applyBorder="1" applyAlignment="1" applyProtection="1">
      <alignment horizontal="center" vertical="center" wrapText="1"/>
      <protection locked="0"/>
    </xf>
    <xf numFmtId="0" fontId="9" fillId="2" borderId="13" xfId="0" applyFont="1" applyFill="1" applyBorder="1" applyAlignment="1" applyProtection="1">
      <alignment horizontal="center" vertical="center" wrapText="1"/>
      <protection locked="0"/>
    </xf>
    <xf numFmtId="164" fontId="9" fillId="2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8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13" xfId="0" applyNumberFormat="1" applyFont="1" applyFill="1" applyBorder="1" applyAlignment="1" applyProtection="1">
      <alignment horizontal="right" vertical="center" wrapText="1" inden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27"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1"/>
  <sheetViews>
    <sheetView tabSelected="1" zoomScale="55" zoomScaleNormal="55" workbookViewId="0" topLeftCell="A15">
      <selection activeCell="N7" sqref="N7:N28"/>
    </sheetView>
  </sheetViews>
  <sheetFormatPr defaultColWidth="9.140625" defaultRowHeight="15"/>
  <cols>
    <col min="1" max="1" width="1.421875" style="5" bestFit="1" customWidth="1"/>
    <col min="2" max="2" width="5.7109375" style="5" bestFit="1" customWidth="1"/>
    <col min="3" max="3" width="40.28125" style="1" customWidth="1"/>
    <col min="4" max="4" width="10.7109375" style="2" customWidth="1"/>
    <col min="5" max="5" width="10.28125" style="3" customWidth="1"/>
    <col min="6" max="6" width="126.57421875" style="1" customWidth="1"/>
    <col min="7" max="7" width="27.8515625" style="1" customWidth="1"/>
    <col min="8" max="8" width="23.140625" style="1" customWidth="1"/>
    <col min="9" max="9" width="21.421875" style="1" customWidth="1"/>
    <col min="10" max="10" width="16.57421875" style="1" customWidth="1"/>
    <col min="11" max="11" width="27.421875" style="5" hidden="1" customWidth="1"/>
    <col min="12" max="12" width="26.57421875" style="5" customWidth="1"/>
    <col min="13" max="13" width="44.140625" style="1" customWidth="1"/>
    <col min="14" max="14" width="28.00390625" style="1" customWidth="1"/>
    <col min="15" max="15" width="17.140625" style="1" hidden="1" customWidth="1"/>
    <col min="16" max="16" width="21.57421875" style="5" customWidth="1"/>
    <col min="17" max="17" width="23.28125" style="5" customWidth="1"/>
    <col min="18" max="18" width="20.7109375" style="5" bestFit="1" customWidth="1"/>
    <col min="19" max="19" width="19.7109375" style="5" bestFit="1" customWidth="1"/>
    <col min="20" max="20" width="11.57421875" style="5" hidden="1" customWidth="1"/>
    <col min="21" max="21" width="40.57421875" style="4" customWidth="1"/>
    <col min="22" max="16384" width="9.140625" style="5" customWidth="1"/>
  </cols>
  <sheetData>
    <row r="1" spans="2:4" ht="42.6" customHeight="1">
      <c r="B1" s="96" t="s">
        <v>36</v>
      </c>
      <c r="C1" s="97"/>
      <c r="D1" s="97"/>
    </row>
    <row r="2" spans="3:21" ht="18" customHeight="1">
      <c r="C2" s="5"/>
      <c r="D2" s="12"/>
      <c r="E2" s="6"/>
      <c r="F2" s="7"/>
      <c r="G2" s="7"/>
      <c r="H2" s="7"/>
      <c r="I2" s="5"/>
      <c r="J2" s="8"/>
      <c r="M2" s="36"/>
      <c r="N2" s="7"/>
      <c r="O2" s="7"/>
      <c r="P2" s="7"/>
      <c r="Q2" s="7"/>
      <c r="S2" s="9"/>
      <c r="T2" s="10"/>
      <c r="U2" s="11"/>
    </row>
    <row r="3" spans="2:19" ht="18" customHeight="1">
      <c r="B3" s="15"/>
      <c r="C3" s="13" t="s">
        <v>0</v>
      </c>
      <c r="D3" s="14"/>
      <c r="E3" s="14"/>
      <c r="F3" s="14"/>
      <c r="G3" s="37"/>
      <c r="H3" s="37"/>
      <c r="I3" s="37"/>
      <c r="J3" s="37"/>
      <c r="K3" s="37"/>
      <c r="L3" s="9"/>
      <c r="M3" s="35"/>
      <c r="N3" s="35"/>
      <c r="O3" s="35"/>
      <c r="P3" s="35"/>
      <c r="Q3" s="35"/>
      <c r="S3" s="9"/>
    </row>
    <row r="4" spans="2:19" ht="18" customHeight="1" thickBot="1">
      <c r="B4" s="16"/>
      <c r="C4" s="17" t="s">
        <v>1</v>
      </c>
      <c r="D4" s="14"/>
      <c r="E4" s="14"/>
      <c r="F4" s="14"/>
      <c r="G4" s="14"/>
      <c r="H4" s="14"/>
      <c r="I4" s="9"/>
      <c r="J4" s="9"/>
      <c r="K4" s="9"/>
      <c r="L4" s="9"/>
      <c r="M4" s="7"/>
      <c r="N4" s="7"/>
      <c r="O4" s="7"/>
      <c r="P4" s="9"/>
      <c r="Q4" s="9"/>
      <c r="S4" s="9"/>
    </row>
    <row r="5" spans="2:21" ht="34.5" customHeight="1" thickBot="1">
      <c r="B5" s="18"/>
      <c r="C5" s="19"/>
      <c r="D5" s="20"/>
      <c r="E5" s="20"/>
      <c r="F5" s="7"/>
      <c r="G5" s="41" t="s">
        <v>2</v>
      </c>
      <c r="H5" s="41" t="s">
        <v>2</v>
      </c>
      <c r="I5" s="7"/>
      <c r="J5" s="7"/>
      <c r="M5" s="7"/>
      <c r="N5" s="22"/>
      <c r="O5" s="22"/>
      <c r="Q5" s="21" t="s">
        <v>2</v>
      </c>
      <c r="U5" s="8"/>
    </row>
    <row r="6" spans="2:21" ht="67.15" customHeight="1" thickBot="1" thickTop="1">
      <c r="B6" s="23" t="s">
        <v>3</v>
      </c>
      <c r="C6" s="24" t="s">
        <v>18</v>
      </c>
      <c r="D6" s="24" t="s">
        <v>4</v>
      </c>
      <c r="E6" s="24" t="s">
        <v>19</v>
      </c>
      <c r="F6" s="24" t="s">
        <v>20</v>
      </c>
      <c r="G6" s="40" t="s">
        <v>5</v>
      </c>
      <c r="H6" s="42" t="s">
        <v>33</v>
      </c>
      <c r="I6" s="34" t="s">
        <v>21</v>
      </c>
      <c r="J6" s="34" t="s">
        <v>22</v>
      </c>
      <c r="K6" s="24" t="s">
        <v>32</v>
      </c>
      <c r="L6" s="38" t="s">
        <v>23</v>
      </c>
      <c r="M6" s="34" t="s">
        <v>24</v>
      </c>
      <c r="N6" s="34" t="s">
        <v>25</v>
      </c>
      <c r="O6" s="34" t="s">
        <v>26</v>
      </c>
      <c r="P6" s="24" t="s">
        <v>6</v>
      </c>
      <c r="Q6" s="25" t="s">
        <v>7</v>
      </c>
      <c r="R6" s="84" t="s">
        <v>8</v>
      </c>
      <c r="S6" s="84" t="s">
        <v>9</v>
      </c>
      <c r="T6" s="34" t="s">
        <v>27</v>
      </c>
      <c r="U6" s="34" t="s">
        <v>28</v>
      </c>
    </row>
    <row r="7" spans="1:21" ht="247.5" customHeight="1" thickTop="1">
      <c r="A7" s="26"/>
      <c r="B7" s="47">
        <v>1</v>
      </c>
      <c r="C7" s="60" t="s">
        <v>37</v>
      </c>
      <c r="D7" s="48">
        <v>1</v>
      </c>
      <c r="E7" s="49" t="s">
        <v>30</v>
      </c>
      <c r="F7" s="79" t="s">
        <v>65</v>
      </c>
      <c r="G7" s="115"/>
      <c r="H7" s="50" t="s">
        <v>31</v>
      </c>
      <c r="I7" s="103" t="s">
        <v>35</v>
      </c>
      <c r="J7" s="106" t="s">
        <v>31</v>
      </c>
      <c r="K7" s="109"/>
      <c r="L7" s="103" t="s">
        <v>63</v>
      </c>
      <c r="M7" s="103" t="s">
        <v>64</v>
      </c>
      <c r="N7" s="112">
        <v>60</v>
      </c>
      <c r="O7" s="51">
        <f>D7*P7</f>
        <v>11200</v>
      </c>
      <c r="P7" s="52">
        <v>11200</v>
      </c>
      <c r="Q7" s="119"/>
      <c r="R7" s="53">
        <f>D7*Q7</f>
        <v>0</v>
      </c>
      <c r="S7" s="54" t="str">
        <f aca="true" t="shared" si="0" ref="S7">IF(ISNUMBER(Q7),IF(Q7&gt;P7,"NEVYHOVUJE","VYHOVUJE")," ")</f>
        <v xml:space="preserve"> </v>
      </c>
      <c r="T7" s="89"/>
      <c r="U7" s="49" t="s">
        <v>16</v>
      </c>
    </row>
    <row r="8" spans="1:21" ht="106.15" customHeight="1">
      <c r="A8" s="26"/>
      <c r="B8" s="55">
        <v>2</v>
      </c>
      <c r="C8" s="59" t="s">
        <v>38</v>
      </c>
      <c r="D8" s="56">
        <v>1</v>
      </c>
      <c r="E8" s="57" t="s">
        <v>30</v>
      </c>
      <c r="F8" s="80" t="s">
        <v>66</v>
      </c>
      <c r="G8" s="116"/>
      <c r="H8" s="43" t="s">
        <v>31</v>
      </c>
      <c r="I8" s="104"/>
      <c r="J8" s="107"/>
      <c r="K8" s="110"/>
      <c r="L8" s="104"/>
      <c r="M8" s="104"/>
      <c r="N8" s="113"/>
      <c r="O8" s="44">
        <f>D8*P8</f>
        <v>2100</v>
      </c>
      <c r="P8" s="58">
        <v>2100</v>
      </c>
      <c r="Q8" s="120"/>
      <c r="R8" s="45">
        <f>D8*Q8</f>
        <v>0</v>
      </c>
      <c r="S8" s="46" t="str">
        <f aca="true" t="shared" si="1" ref="S8:S9">IF(ISNUMBER(Q8),IF(Q8&gt;P8,"NEVYHOVUJE","VYHOVUJE")," ")</f>
        <v xml:space="preserve"> </v>
      </c>
      <c r="T8" s="87"/>
      <c r="U8" s="57" t="s">
        <v>15</v>
      </c>
    </row>
    <row r="9" spans="1:21" ht="138" customHeight="1">
      <c r="A9" s="26"/>
      <c r="B9" s="55">
        <v>3</v>
      </c>
      <c r="C9" s="59" t="s">
        <v>39</v>
      </c>
      <c r="D9" s="56">
        <v>4</v>
      </c>
      <c r="E9" s="57" t="s">
        <v>30</v>
      </c>
      <c r="F9" s="80" t="s">
        <v>67</v>
      </c>
      <c r="G9" s="116"/>
      <c r="H9" s="43" t="s">
        <v>31</v>
      </c>
      <c r="I9" s="104"/>
      <c r="J9" s="107"/>
      <c r="K9" s="110"/>
      <c r="L9" s="104"/>
      <c r="M9" s="104"/>
      <c r="N9" s="113"/>
      <c r="O9" s="44">
        <f>D9*P9</f>
        <v>5200</v>
      </c>
      <c r="P9" s="58">
        <v>1300</v>
      </c>
      <c r="Q9" s="120"/>
      <c r="R9" s="45">
        <f>D9*Q9</f>
        <v>0</v>
      </c>
      <c r="S9" s="46" t="str">
        <f t="shared" si="1"/>
        <v xml:space="preserve"> </v>
      </c>
      <c r="T9" s="87"/>
      <c r="U9" s="86" t="s">
        <v>13</v>
      </c>
    </row>
    <row r="10" spans="1:21" ht="198" customHeight="1">
      <c r="A10" s="26"/>
      <c r="B10" s="55">
        <v>4</v>
      </c>
      <c r="C10" s="62" t="s">
        <v>39</v>
      </c>
      <c r="D10" s="56">
        <v>2</v>
      </c>
      <c r="E10" s="57" t="s">
        <v>30</v>
      </c>
      <c r="F10" s="80" t="s">
        <v>68</v>
      </c>
      <c r="G10" s="116"/>
      <c r="H10" s="43" t="s">
        <v>31</v>
      </c>
      <c r="I10" s="104"/>
      <c r="J10" s="107"/>
      <c r="K10" s="110"/>
      <c r="L10" s="104"/>
      <c r="M10" s="104"/>
      <c r="N10" s="113"/>
      <c r="O10" s="44">
        <f>D10*P10</f>
        <v>3000</v>
      </c>
      <c r="P10" s="58">
        <v>1500</v>
      </c>
      <c r="Q10" s="120"/>
      <c r="R10" s="45">
        <f>D10*Q10</f>
        <v>0</v>
      </c>
      <c r="S10" s="46" t="str">
        <f aca="true" t="shared" si="2" ref="S10">IF(ISNUMBER(Q10),IF(Q10&gt;P10,"NEVYHOVUJE","VYHOVUJE")," ")</f>
        <v xml:space="preserve"> </v>
      </c>
      <c r="T10" s="87"/>
      <c r="U10" s="87"/>
    </row>
    <row r="11" spans="1:21" ht="200.25" customHeight="1">
      <c r="A11" s="26"/>
      <c r="B11" s="55">
        <v>5</v>
      </c>
      <c r="C11" s="61" t="s">
        <v>40</v>
      </c>
      <c r="D11" s="56">
        <v>1</v>
      </c>
      <c r="E11" s="57" t="s">
        <v>30</v>
      </c>
      <c r="F11" s="80" t="s">
        <v>69</v>
      </c>
      <c r="G11" s="116"/>
      <c r="H11" s="43" t="s">
        <v>31</v>
      </c>
      <c r="I11" s="104"/>
      <c r="J11" s="107"/>
      <c r="K11" s="110"/>
      <c r="L11" s="104"/>
      <c r="M11" s="104"/>
      <c r="N11" s="113"/>
      <c r="O11" s="44">
        <f>D11*P11</f>
        <v>6200</v>
      </c>
      <c r="P11" s="58">
        <v>6200</v>
      </c>
      <c r="Q11" s="120"/>
      <c r="R11" s="45">
        <f>D11*Q11</f>
        <v>0</v>
      </c>
      <c r="S11" s="46" t="str">
        <f aca="true" t="shared" si="3" ref="S11">IF(ISNUMBER(Q11),IF(Q11&gt;P11,"NEVYHOVUJE","VYHOVUJE")," ")</f>
        <v xml:space="preserve"> </v>
      </c>
      <c r="T11" s="87"/>
      <c r="U11" s="87"/>
    </row>
    <row r="12" spans="1:21" ht="216.75" customHeight="1">
      <c r="A12" s="26"/>
      <c r="B12" s="55">
        <v>6</v>
      </c>
      <c r="C12" s="59" t="s">
        <v>41</v>
      </c>
      <c r="D12" s="56">
        <v>1</v>
      </c>
      <c r="E12" s="57" t="s">
        <v>30</v>
      </c>
      <c r="F12" s="80" t="s">
        <v>70</v>
      </c>
      <c r="G12" s="116"/>
      <c r="H12" s="43" t="s">
        <v>31</v>
      </c>
      <c r="I12" s="104"/>
      <c r="J12" s="107"/>
      <c r="K12" s="110"/>
      <c r="L12" s="104"/>
      <c r="M12" s="104"/>
      <c r="N12" s="113"/>
      <c r="O12" s="44">
        <f>D12*P12</f>
        <v>5500</v>
      </c>
      <c r="P12" s="58">
        <v>5500</v>
      </c>
      <c r="Q12" s="120"/>
      <c r="R12" s="45">
        <f>D12*Q12</f>
        <v>0</v>
      </c>
      <c r="S12" s="46" t="str">
        <f aca="true" t="shared" si="4" ref="S12:S28">IF(ISNUMBER(Q12),IF(Q12&gt;P12,"NEVYHOVUJE","VYHOVUJE")," ")</f>
        <v xml:space="preserve"> </v>
      </c>
      <c r="T12" s="87"/>
      <c r="U12" s="87"/>
    </row>
    <row r="13" spans="1:21" ht="139.15" customHeight="1">
      <c r="A13" s="26"/>
      <c r="B13" s="55">
        <v>7</v>
      </c>
      <c r="C13" s="61" t="s">
        <v>41</v>
      </c>
      <c r="D13" s="56">
        <v>2</v>
      </c>
      <c r="E13" s="57" t="s">
        <v>30</v>
      </c>
      <c r="F13" s="80" t="s">
        <v>71</v>
      </c>
      <c r="G13" s="116"/>
      <c r="H13" s="43" t="s">
        <v>31</v>
      </c>
      <c r="I13" s="104"/>
      <c r="J13" s="107"/>
      <c r="K13" s="110"/>
      <c r="L13" s="104"/>
      <c r="M13" s="104"/>
      <c r="N13" s="113"/>
      <c r="O13" s="44">
        <f>D13*P13</f>
        <v>2000</v>
      </c>
      <c r="P13" s="58">
        <v>1000</v>
      </c>
      <c r="Q13" s="120"/>
      <c r="R13" s="45">
        <f>D13*Q13</f>
        <v>0</v>
      </c>
      <c r="S13" s="46" t="str">
        <f t="shared" si="4"/>
        <v xml:space="preserve"> </v>
      </c>
      <c r="T13" s="87"/>
      <c r="U13" s="88"/>
    </row>
    <row r="14" spans="1:21" ht="139.15" customHeight="1">
      <c r="A14" s="26"/>
      <c r="B14" s="73">
        <v>8</v>
      </c>
      <c r="C14" s="74" t="s">
        <v>42</v>
      </c>
      <c r="D14" s="75">
        <v>1</v>
      </c>
      <c r="E14" s="85" t="s">
        <v>30</v>
      </c>
      <c r="F14" s="81" t="s">
        <v>72</v>
      </c>
      <c r="G14" s="117"/>
      <c r="H14" s="77" t="s">
        <v>31</v>
      </c>
      <c r="I14" s="104"/>
      <c r="J14" s="107"/>
      <c r="K14" s="110"/>
      <c r="L14" s="104"/>
      <c r="M14" s="104"/>
      <c r="N14" s="113"/>
      <c r="O14" s="44">
        <f>D14*P14</f>
        <v>3000</v>
      </c>
      <c r="P14" s="78">
        <v>3000</v>
      </c>
      <c r="Q14" s="121"/>
      <c r="R14" s="45">
        <f>D14*Q14</f>
        <v>0</v>
      </c>
      <c r="S14" s="46" t="str">
        <f aca="true" t="shared" si="5" ref="S14:S27">IF(ISNUMBER(Q14),IF(Q14&gt;P14,"NEVYHOVUJE","VYHOVUJE")," ")</f>
        <v xml:space="preserve"> </v>
      </c>
      <c r="T14" s="87"/>
      <c r="U14" s="85" t="s">
        <v>14</v>
      </c>
    </row>
    <row r="15" spans="1:21" ht="139.15" customHeight="1">
      <c r="A15" s="26"/>
      <c r="B15" s="73">
        <v>9</v>
      </c>
      <c r="C15" s="74" t="s">
        <v>43</v>
      </c>
      <c r="D15" s="75">
        <v>1</v>
      </c>
      <c r="E15" s="85" t="s">
        <v>30</v>
      </c>
      <c r="F15" s="81" t="s">
        <v>73</v>
      </c>
      <c r="G15" s="117"/>
      <c r="H15" s="77" t="s">
        <v>31</v>
      </c>
      <c r="I15" s="104"/>
      <c r="J15" s="107"/>
      <c r="K15" s="110"/>
      <c r="L15" s="104"/>
      <c r="M15" s="104"/>
      <c r="N15" s="113"/>
      <c r="O15" s="44">
        <f>D15*P15</f>
        <v>3800</v>
      </c>
      <c r="P15" s="78">
        <v>3800</v>
      </c>
      <c r="Q15" s="121"/>
      <c r="R15" s="45">
        <f>D15*Q15</f>
        <v>0</v>
      </c>
      <c r="S15" s="46" t="str">
        <f t="shared" si="5"/>
        <v xml:space="preserve"> </v>
      </c>
      <c r="T15" s="87"/>
      <c r="U15" s="86" t="s">
        <v>12</v>
      </c>
    </row>
    <row r="16" spans="1:21" ht="139.15" customHeight="1">
      <c r="A16" s="26"/>
      <c r="B16" s="73">
        <v>10</v>
      </c>
      <c r="C16" s="74" t="s">
        <v>44</v>
      </c>
      <c r="D16" s="75">
        <v>1</v>
      </c>
      <c r="E16" s="85" t="s">
        <v>30</v>
      </c>
      <c r="F16" s="81" t="s">
        <v>74</v>
      </c>
      <c r="G16" s="117"/>
      <c r="H16" s="77" t="s">
        <v>31</v>
      </c>
      <c r="I16" s="104"/>
      <c r="J16" s="107"/>
      <c r="K16" s="110"/>
      <c r="L16" s="104"/>
      <c r="M16" s="104"/>
      <c r="N16" s="113"/>
      <c r="O16" s="44">
        <f>D16*P16</f>
        <v>2900</v>
      </c>
      <c r="P16" s="78">
        <v>2900</v>
      </c>
      <c r="Q16" s="121"/>
      <c r="R16" s="45">
        <f>D16*Q16</f>
        <v>0</v>
      </c>
      <c r="S16" s="46" t="str">
        <f t="shared" si="5"/>
        <v xml:space="preserve"> </v>
      </c>
      <c r="T16" s="87"/>
      <c r="U16" s="87"/>
    </row>
    <row r="17" spans="1:21" ht="139.15" customHeight="1">
      <c r="A17" s="26"/>
      <c r="B17" s="73">
        <v>11</v>
      </c>
      <c r="C17" s="74" t="s">
        <v>45</v>
      </c>
      <c r="D17" s="75">
        <v>1</v>
      </c>
      <c r="E17" s="85" t="s">
        <v>30</v>
      </c>
      <c r="F17" s="81" t="s">
        <v>75</v>
      </c>
      <c r="G17" s="117"/>
      <c r="H17" s="77" t="s">
        <v>31</v>
      </c>
      <c r="I17" s="104"/>
      <c r="J17" s="107"/>
      <c r="K17" s="110"/>
      <c r="L17" s="104"/>
      <c r="M17" s="104"/>
      <c r="N17" s="113"/>
      <c r="O17" s="44">
        <f>D17*P17</f>
        <v>3400</v>
      </c>
      <c r="P17" s="78">
        <v>3400</v>
      </c>
      <c r="Q17" s="121"/>
      <c r="R17" s="45">
        <f>D17*Q17</f>
        <v>0</v>
      </c>
      <c r="S17" s="46" t="str">
        <f t="shared" si="5"/>
        <v xml:space="preserve"> </v>
      </c>
      <c r="T17" s="87"/>
      <c r="U17" s="87"/>
    </row>
    <row r="18" spans="1:21" ht="139.15" customHeight="1">
      <c r="A18" s="26"/>
      <c r="B18" s="73">
        <v>12</v>
      </c>
      <c r="C18" s="74" t="s">
        <v>46</v>
      </c>
      <c r="D18" s="75">
        <v>1</v>
      </c>
      <c r="E18" s="85" t="s">
        <v>30</v>
      </c>
      <c r="F18" s="81" t="s">
        <v>76</v>
      </c>
      <c r="G18" s="117"/>
      <c r="H18" s="77" t="s">
        <v>31</v>
      </c>
      <c r="I18" s="104"/>
      <c r="J18" s="107"/>
      <c r="K18" s="110"/>
      <c r="L18" s="104"/>
      <c r="M18" s="104"/>
      <c r="N18" s="113"/>
      <c r="O18" s="44">
        <f>D18*P18</f>
        <v>2900</v>
      </c>
      <c r="P18" s="78">
        <v>2900</v>
      </c>
      <c r="Q18" s="121"/>
      <c r="R18" s="45">
        <f>D18*Q18</f>
        <v>0</v>
      </c>
      <c r="S18" s="46" t="str">
        <f t="shared" si="5"/>
        <v xml:space="preserve"> </v>
      </c>
      <c r="T18" s="87"/>
      <c r="U18" s="87"/>
    </row>
    <row r="19" spans="1:21" ht="139.15" customHeight="1">
      <c r="A19" s="26"/>
      <c r="B19" s="73">
        <v>13</v>
      </c>
      <c r="C19" s="74" t="s">
        <v>47</v>
      </c>
      <c r="D19" s="75">
        <v>1</v>
      </c>
      <c r="E19" s="85" t="s">
        <v>30</v>
      </c>
      <c r="F19" s="76" t="s">
        <v>48</v>
      </c>
      <c r="G19" s="117"/>
      <c r="H19" s="77" t="s">
        <v>31</v>
      </c>
      <c r="I19" s="104"/>
      <c r="J19" s="107"/>
      <c r="K19" s="110"/>
      <c r="L19" s="104"/>
      <c r="M19" s="104"/>
      <c r="N19" s="113"/>
      <c r="O19" s="44">
        <f>D19*P19</f>
        <v>6700</v>
      </c>
      <c r="P19" s="78">
        <v>6700</v>
      </c>
      <c r="Q19" s="121"/>
      <c r="R19" s="45">
        <f>D19*Q19</f>
        <v>0</v>
      </c>
      <c r="S19" s="46" t="str">
        <f t="shared" si="5"/>
        <v xml:space="preserve"> </v>
      </c>
      <c r="T19" s="87"/>
      <c r="U19" s="88"/>
    </row>
    <row r="20" spans="1:21" ht="139.15" customHeight="1">
      <c r="A20" s="26"/>
      <c r="B20" s="73">
        <v>14</v>
      </c>
      <c r="C20" s="74" t="s">
        <v>49</v>
      </c>
      <c r="D20" s="75">
        <v>1</v>
      </c>
      <c r="E20" s="85" t="s">
        <v>30</v>
      </c>
      <c r="F20" s="81" t="s">
        <v>77</v>
      </c>
      <c r="G20" s="117"/>
      <c r="H20" s="77" t="s">
        <v>31</v>
      </c>
      <c r="I20" s="104"/>
      <c r="J20" s="107"/>
      <c r="K20" s="110"/>
      <c r="L20" s="104"/>
      <c r="M20" s="104"/>
      <c r="N20" s="113"/>
      <c r="O20" s="44">
        <f>D20*P20</f>
        <v>5000</v>
      </c>
      <c r="P20" s="78">
        <v>5000</v>
      </c>
      <c r="Q20" s="121"/>
      <c r="R20" s="45">
        <f>D20*Q20</f>
        <v>0</v>
      </c>
      <c r="S20" s="46" t="str">
        <f t="shared" si="5"/>
        <v xml:space="preserve"> </v>
      </c>
      <c r="T20" s="87"/>
      <c r="U20" s="86" t="s">
        <v>17</v>
      </c>
    </row>
    <row r="21" spans="1:21" ht="195.75" customHeight="1">
      <c r="A21" s="26"/>
      <c r="B21" s="73">
        <v>15</v>
      </c>
      <c r="C21" s="74" t="s">
        <v>50</v>
      </c>
      <c r="D21" s="75">
        <v>1</v>
      </c>
      <c r="E21" s="85" t="s">
        <v>30</v>
      </c>
      <c r="F21" s="81" t="s">
        <v>78</v>
      </c>
      <c r="G21" s="117"/>
      <c r="H21" s="77" t="s">
        <v>31</v>
      </c>
      <c r="I21" s="104"/>
      <c r="J21" s="107"/>
      <c r="K21" s="110"/>
      <c r="L21" s="104"/>
      <c r="M21" s="104"/>
      <c r="N21" s="113"/>
      <c r="O21" s="44">
        <f>D21*P21</f>
        <v>7500</v>
      </c>
      <c r="P21" s="78">
        <v>7500</v>
      </c>
      <c r="Q21" s="121"/>
      <c r="R21" s="45">
        <f>D21*Q21</f>
        <v>0</v>
      </c>
      <c r="S21" s="46" t="str">
        <f t="shared" si="5"/>
        <v xml:space="preserve"> </v>
      </c>
      <c r="T21" s="87"/>
      <c r="U21" s="87"/>
    </row>
    <row r="22" spans="1:21" ht="408.75" customHeight="1">
      <c r="A22" s="26"/>
      <c r="B22" s="73">
        <v>16</v>
      </c>
      <c r="C22" s="74" t="s">
        <v>51</v>
      </c>
      <c r="D22" s="75">
        <v>1</v>
      </c>
      <c r="E22" s="85" t="s">
        <v>30</v>
      </c>
      <c r="F22" s="81" t="s">
        <v>79</v>
      </c>
      <c r="G22" s="117"/>
      <c r="H22" s="77" t="s">
        <v>31</v>
      </c>
      <c r="I22" s="104"/>
      <c r="J22" s="107"/>
      <c r="K22" s="110"/>
      <c r="L22" s="104"/>
      <c r="M22" s="104"/>
      <c r="N22" s="113"/>
      <c r="O22" s="44">
        <f>D22*P22</f>
        <v>21500</v>
      </c>
      <c r="P22" s="78">
        <v>21500</v>
      </c>
      <c r="Q22" s="121"/>
      <c r="R22" s="45">
        <f>D22*Q22</f>
        <v>0</v>
      </c>
      <c r="S22" s="46" t="str">
        <f t="shared" si="5"/>
        <v xml:space="preserve"> </v>
      </c>
      <c r="T22" s="87"/>
      <c r="U22" s="87"/>
    </row>
    <row r="23" spans="1:21" ht="122.25" customHeight="1">
      <c r="A23" s="26"/>
      <c r="B23" s="73">
        <v>17</v>
      </c>
      <c r="C23" s="74" t="s">
        <v>52</v>
      </c>
      <c r="D23" s="75">
        <v>1</v>
      </c>
      <c r="E23" s="85" t="s">
        <v>30</v>
      </c>
      <c r="F23" s="76" t="s">
        <v>53</v>
      </c>
      <c r="G23" s="117"/>
      <c r="H23" s="77" t="s">
        <v>31</v>
      </c>
      <c r="I23" s="104"/>
      <c r="J23" s="107"/>
      <c r="K23" s="110"/>
      <c r="L23" s="104"/>
      <c r="M23" s="104"/>
      <c r="N23" s="113"/>
      <c r="O23" s="44">
        <f>D23*P23</f>
        <v>3400</v>
      </c>
      <c r="P23" s="78">
        <v>3400</v>
      </c>
      <c r="Q23" s="121"/>
      <c r="R23" s="45">
        <f>D23*Q23</f>
        <v>0</v>
      </c>
      <c r="S23" s="46" t="str">
        <f t="shared" si="5"/>
        <v xml:space="preserve"> </v>
      </c>
      <c r="T23" s="87"/>
      <c r="U23" s="88"/>
    </row>
    <row r="24" spans="1:21" ht="139.15" customHeight="1">
      <c r="A24" s="26"/>
      <c r="B24" s="73">
        <v>18</v>
      </c>
      <c r="C24" s="74" t="s">
        <v>54</v>
      </c>
      <c r="D24" s="75">
        <v>1</v>
      </c>
      <c r="E24" s="85" t="s">
        <v>30</v>
      </c>
      <c r="F24" s="76" t="s">
        <v>55</v>
      </c>
      <c r="G24" s="117"/>
      <c r="H24" s="77" t="s">
        <v>31</v>
      </c>
      <c r="I24" s="104"/>
      <c r="J24" s="107"/>
      <c r="K24" s="110"/>
      <c r="L24" s="104"/>
      <c r="M24" s="104"/>
      <c r="N24" s="113"/>
      <c r="O24" s="44">
        <f>D24*P24</f>
        <v>3500</v>
      </c>
      <c r="P24" s="78">
        <v>3500</v>
      </c>
      <c r="Q24" s="121"/>
      <c r="R24" s="45">
        <f>D24*Q24</f>
        <v>0</v>
      </c>
      <c r="S24" s="46" t="str">
        <f t="shared" si="5"/>
        <v xml:space="preserve"> </v>
      </c>
      <c r="T24" s="87"/>
      <c r="U24" s="86" t="s">
        <v>12</v>
      </c>
    </row>
    <row r="25" spans="1:21" ht="233.25" customHeight="1">
      <c r="A25" s="26"/>
      <c r="B25" s="73">
        <v>19</v>
      </c>
      <c r="C25" s="74" t="s">
        <v>56</v>
      </c>
      <c r="D25" s="75">
        <v>1</v>
      </c>
      <c r="E25" s="85" t="s">
        <v>30</v>
      </c>
      <c r="F25" s="81" t="s">
        <v>57</v>
      </c>
      <c r="G25" s="117"/>
      <c r="H25" s="77" t="s">
        <v>31</v>
      </c>
      <c r="I25" s="104"/>
      <c r="J25" s="107"/>
      <c r="K25" s="110"/>
      <c r="L25" s="104"/>
      <c r="M25" s="104"/>
      <c r="N25" s="113"/>
      <c r="O25" s="44">
        <f>D25*P25</f>
        <v>25000</v>
      </c>
      <c r="P25" s="78">
        <v>25000</v>
      </c>
      <c r="Q25" s="121"/>
      <c r="R25" s="45">
        <f>D25*Q25</f>
        <v>0</v>
      </c>
      <c r="S25" s="46" t="str">
        <f t="shared" si="5"/>
        <v xml:space="preserve"> </v>
      </c>
      <c r="T25" s="87"/>
      <c r="U25" s="87"/>
    </row>
    <row r="26" spans="1:21" ht="57.75" customHeight="1">
      <c r="A26" s="26"/>
      <c r="B26" s="73">
        <v>20</v>
      </c>
      <c r="C26" s="74" t="s">
        <v>58</v>
      </c>
      <c r="D26" s="75">
        <v>1</v>
      </c>
      <c r="E26" s="85" t="s">
        <v>30</v>
      </c>
      <c r="F26" s="76" t="s">
        <v>59</v>
      </c>
      <c r="G26" s="117"/>
      <c r="H26" s="77" t="s">
        <v>31</v>
      </c>
      <c r="I26" s="104"/>
      <c r="J26" s="107"/>
      <c r="K26" s="110"/>
      <c r="L26" s="104"/>
      <c r="M26" s="104"/>
      <c r="N26" s="113"/>
      <c r="O26" s="44">
        <f>D26*P26</f>
        <v>850</v>
      </c>
      <c r="P26" s="78">
        <v>850</v>
      </c>
      <c r="Q26" s="121"/>
      <c r="R26" s="45">
        <f>D26*Q26</f>
        <v>0</v>
      </c>
      <c r="S26" s="46" t="str">
        <f t="shared" si="5"/>
        <v xml:space="preserve"> </v>
      </c>
      <c r="T26" s="87"/>
      <c r="U26" s="87"/>
    </row>
    <row r="27" spans="1:21" ht="66" customHeight="1">
      <c r="A27" s="26"/>
      <c r="B27" s="73">
        <v>21</v>
      </c>
      <c r="C27" s="74" t="s">
        <v>58</v>
      </c>
      <c r="D27" s="75">
        <v>1</v>
      </c>
      <c r="E27" s="85" t="s">
        <v>30</v>
      </c>
      <c r="F27" s="76" t="s">
        <v>60</v>
      </c>
      <c r="G27" s="117"/>
      <c r="H27" s="77" t="s">
        <v>31</v>
      </c>
      <c r="I27" s="104"/>
      <c r="J27" s="107"/>
      <c r="K27" s="110"/>
      <c r="L27" s="104"/>
      <c r="M27" s="104"/>
      <c r="N27" s="113"/>
      <c r="O27" s="44">
        <f>D27*P27</f>
        <v>1000</v>
      </c>
      <c r="P27" s="78">
        <v>1000</v>
      </c>
      <c r="Q27" s="121"/>
      <c r="R27" s="45">
        <f>D27*Q27</f>
        <v>0</v>
      </c>
      <c r="S27" s="46" t="str">
        <f t="shared" si="5"/>
        <v xml:space="preserve"> </v>
      </c>
      <c r="T27" s="87"/>
      <c r="U27" s="88"/>
    </row>
    <row r="28" spans="1:21" ht="120.75" customHeight="1" thickBot="1">
      <c r="A28" s="26"/>
      <c r="B28" s="63">
        <v>22</v>
      </c>
      <c r="C28" s="64" t="s">
        <v>61</v>
      </c>
      <c r="D28" s="65">
        <v>1</v>
      </c>
      <c r="E28" s="66" t="s">
        <v>30</v>
      </c>
      <c r="F28" s="72" t="s">
        <v>62</v>
      </c>
      <c r="G28" s="118"/>
      <c r="H28" s="67" t="s">
        <v>31</v>
      </c>
      <c r="I28" s="105"/>
      <c r="J28" s="108"/>
      <c r="K28" s="111"/>
      <c r="L28" s="105"/>
      <c r="M28" s="105"/>
      <c r="N28" s="114"/>
      <c r="O28" s="68">
        <f>D28*P28</f>
        <v>5800</v>
      </c>
      <c r="P28" s="69">
        <v>5800</v>
      </c>
      <c r="Q28" s="122"/>
      <c r="R28" s="70">
        <f>D28*Q28</f>
        <v>0</v>
      </c>
      <c r="S28" s="71" t="str">
        <f t="shared" si="4"/>
        <v xml:space="preserve"> </v>
      </c>
      <c r="T28" s="90"/>
      <c r="U28" s="66" t="s">
        <v>13</v>
      </c>
    </row>
    <row r="29" spans="3:18" ht="13.5" customHeight="1" thickBot="1" thickTop="1">
      <c r="C29" s="5"/>
      <c r="D29" s="5"/>
      <c r="E29" s="5"/>
      <c r="F29" s="5"/>
      <c r="G29" s="5"/>
      <c r="H29" s="5"/>
      <c r="I29" s="5"/>
      <c r="J29" s="5"/>
      <c r="M29" s="5"/>
      <c r="N29" s="5"/>
      <c r="O29" s="5"/>
      <c r="R29" s="39"/>
    </row>
    <row r="30" spans="2:21" ht="60" customHeight="1" thickBot="1" thickTop="1">
      <c r="B30" s="98" t="s">
        <v>29</v>
      </c>
      <c r="C30" s="99"/>
      <c r="D30" s="99"/>
      <c r="E30" s="99"/>
      <c r="F30" s="99"/>
      <c r="G30" s="99"/>
      <c r="H30" s="83"/>
      <c r="I30" s="27"/>
      <c r="J30" s="27"/>
      <c r="K30" s="27"/>
      <c r="L30" s="8"/>
      <c r="M30" s="8"/>
      <c r="N30" s="28"/>
      <c r="O30" s="28"/>
      <c r="P30" s="29" t="s">
        <v>10</v>
      </c>
      <c r="Q30" s="100" t="s">
        <v>11</v>
      </c>
      <c r="R30" s="101"/>
      <c r="S30" s="102"/>
      <c r="T30" s="22"/>
      <c r="U30" s="30"/>
    </row>
    <row r="31" spans="2:19" ht="46.5" customHeight="1" thickBot="1" thickTop="1">
      <c r="B31" s="91" t="s">
        <v>34</v>
      </c>
      <c r="C31" s="92"/>
      <c r="D31" s="92"/>
      <c r="E31" s="92"/>
      <c r="F31" s="92"/>
      <c r="G31" s="92"/>
      <c r="H31" s="82"/>
      <c r="I31" s="31"/>
      <c r="L31" s="12"/>
      <c r="M31" s="12"/>
      <c r="N31" s="32"/>
      <c r="O31" s="32"/>
      <c r="P31" s="33">
        <f>SUM(O7:O28)</f>
        <v>131450</v>
      </c>
      <c r="Q31" s="93">
        <f>SUM(R7:R28)</f>
        <v>0</v>
      </c>
      <c r="R31" s="94"/>
      <c r="S31" s="95"/>
    </row>
    <row r="32" ht="14.25" customHeight="1" thickTop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</sheetData>
  <sheetProtection algorithmName="SHA-512" hashValue="X+0Rsv1nJfIUmYS49tLJauM134cEQ1eI8QA3XCJzMBOIr1fa0baOpL9TCyHzCcO78BTutrWoGofye/HdJ4VXFQ==" saltValue="kgPVLljPvAoSIKasgX+Zfg==" spinCount="100000" sheet="1" objects="1" scenarios="1"/>
  <mergeCells count="16">
    <mergeCell ref="T7:T28"/>
    <mergeCell ref="B31:G31"/>
    <mergeCell ref="Q31:S31"/>
    <mergeCell ref="B1:D1"/>
    <mergeCell ref="B30:G30"/>
    <mergeCell ref="Q30:S30"/>
    <mergeCell ref="I7:I28"/>
    <mergeCell ref="J7:J28"/>
    <mergeCell ref="K7:K28"/>
    <mergeCell ref="L7:L28"/>
    <mergeCell ref="M7:M28"/>
    <mergeCell ref="N7:N28"/>
    <mergeCell ref="U9:U13"/>
    <mergeCell ref="U15:U19"/>
    <mergeCell ref="U20:U23"/>
    <mergeCell ref="U24:U27"/>
  </mergeCells>
  <conditionalFormatting sqref="D7:D28">
    <cfRule type="containsBlanks" priority="71" dxfId="26">
      <formula>LEN(TRIM(D7))=0</formula>
    </cfRule>
  </conditionalFormatting>
  <conditionalFormatting sqref="S7:S28">
    <cfRule type="cellIs" priority="63" dxfId="25" operator="equal">
      <formula>"VYHOVUJE"</formula>
    </cfRule>
  </conditionalFormatting>
  <conditionalFormatting sqref="S7:S28">
    <cfRule type="cellIs" priority="62" dxfId="24" operator="equal">
      <formula>"NEVYHOVUJE"</formula>
    </cfRule>
  </conditionalFormatting>
  <conditionalFormatting sqref="Q7:Q28 G7:G28">
    <cfRule type="containsBlanks" priority="43" dxfId="3">
      <formula>LEN(TRIM(G7))=0</formula>
    </cfRule>
  </conditionalFormatting>
  <conditionalFormatting sqref="G7:G28 Q7:Q28">
    <cfRule type="notContainsBlanks" priority="41" dxfId="2">
      <formula>LEN(TRIM(G7))&gt;0</formula>
    </cfRule>
  </conditionalFormatting>
  <conditionalFormatting sqref="G7:G28 Q7:Q28">
    <cfRule type="notContainsBlanks" priority="40" dxfId="1">
      <formula>LEN(TRIM(G7))&gt;0</formula>
    </cfRule>
  </conditionalFormatting>
  <conditionalFormatting sqref="G7:G28">
    <cfRule type="notContainsBlanks" priority="39" dxfId="0">
      <formula>LEN(TRIM(G7))&gt;0</formula>
    </cfRule>
  </conditionalFormatting>
  <conditionalFormatting sqref="H7">
    <cfRule type="containsBlanks" priority="20" dxfId="3">
      <formula>LEN(TRIM(H7))=0</formula>
    </cfRule>
  </conditionalFormatting>
  <conditionalFormatting sqref="H7">
    <cfRule type="notContainsBlanks" priority="19" dxfId="2">
      <formula>LEN(TRIM(H7))&gt;0</formula>
    </cfRule>
  </conditionalFormatting>
  <conditionalFormatting sqref="H7">
    <cfRule type="notContainsBlanks" priority="18" dxfId="1">
      <formula>LEN(TRIM(H7))&gt;0</formula>
    </cfRule>
  </conditionalFormatting>
  <conditionalFormatting sqref="H7">
    <cfRule type="notContainsBlanks" priority="17" dxfId="0">
      <formula>LEN(TRIM(H7))&gt;0</formula>
    </cfRule>
  </conditionalFormatting>
  <conditionalFormatting sqref="H8">
    <cfRule type="containsBlanks" priority="16" dxfId="3">
      <formula>LEN(TRIM(H8))=0</formula>
    </cfRule>
  </conditionalFormatting>
  <conditionalFormatting sqref="H8">
    <cfRule type="notContainsBlanks" priority="15" dxfId="2">
      <formula>LEN(TRIM(H8))&gt;0</formula>
    </cfRule>
  </conditionalFormatting>
  <conditionalFormatting sqref="H8">
    <cfRule type="notContainsBlanks" priority="14" dxfId="1">
      <formula>LEN(TRIM(H8))&gt;0</formula>
    </cfRule>
  </conditionalFormatting>
  <conditionalFormatting sqref="H8">
    <cfRule type="notContainsBlanks" priority="13" dxfId="0">
      <formula>LEN(TRIM(H8))&gt;0</formula>
    </cfRule>
  </conditionalFormatting>
  <conditionalFormatting sqref="H9:H11">
    <cfRule type="containsBlanks" priority="12" dxfId="3">
      <formula>LEN(TRIM(H9))=0</formula>
    </cfRule>
  </conditionalFormatting>
  <conditionalFormatting sqref="H9:H11">
    <cfRule type="notContainsBlanks" priority="11" dxfId="2">
      <formula>LEN(TRIM(H9))&gt;0</formula>
    </cfRule>
  </conditionalFormatting>
  <conditionalFormatting sqref="H9:H11">
    <cfRule type="notContainsBlanks" priority="10" dxfId="1">
      <formula>LEN(TRIM(H9))&gt;0</formula>
    </cfRule>
  </conditionalFormatting>
  <conditionalFormatting sqref="H9:H11">
    <cfRule type="notContainsBlanks" priority="9" dxfId="0">
      <formula>LEN(TRIM(H9))&gt;0</formula>
    </cfRule>
  </conditionalFormatting>
  <conditionalFormatting sqref="H12:H27">
    <cfRule type="containsBlanks" priority="8" dxfId="3">
      <formula>LEN(TRIM(H12))=0</formula>
    </cfRule>
  </conditionalFormatting>
  <conditionalFormatting sqref="H12:H27">
    <cfRule type="notContainsBlanks" priority="7" dxfId="2">
      <formula>LEN(TRIM(H12))&gt;0</formula>
    </cfRule>
  </conditionalFormatting>
  <conditionalFormatting sqref="H12:H27">
    <cfRule type="notContainsBlanks" priority="6" dxfId="1">
      <formula>LEN(TRIM(H12))&gt;0</formula>
    </cfRule>
  </conditionalFormatting>
  <conditionalFormatting sqref="H12:H27">
    <cfRule type="notContainsBlanks" priority="5" dxfId="0">
      <formula>LEN(TRIM(H12))&gt;0</formula>
    </cfRule>
  </conditionalFormatting>
  <conditionalFormatting sqref="H28">
    <cfRule type="containsBlanks" priority="4" dxfId="3">
      <formula>LEN(TRIM(H28))=0</formula>
    </cfRule>
  </conditionalFormatting>
  <conditionalFormatting sqref="H28">
    <cfRule type="notContainsBlanks" priority="3" dxfId="2">
      <formula>LEN(TRIM(H28))&gt;0</formula>
    </cfRule>
  </conditionalFormatting>
  <conditionalFormatting sqref="H28">
    <cfRule type="notContainsBlanks" priority="2" dxfId="1">
      <formula>LEN(TRIM(H28))&gt;0</formula>
    </cfRule>
  </conditionalFormatting>
  <conditionalFormatting sqref="H28">
    <cfRule type="notContainsBlanks" priority="1" dxfId="0">
      <formula>LEN(TRIM(H28))&gt;0</formula>
    </cfRule>
  </conditionalFormatting>
  <dataValidations count="3">
    <dataValidation type="list" allowBlank="1" showInputMessage="1" showErrorMessage="1" sqref="J7">
      <formula1>"ANO,NE"</formula1>
    </dataValidation>
    <dataValidation type="list" showInputMessage="1" showErrorMessage="1" sqref="E7:E28">
      <formula1>"ks,bal,sada,"</formula1>
    </dataValidation>
    <dataValidation type="list" allowBlank="1" showInputMessage="1" showErrorMessage="1" sqref="U7:U9 U14:U15 U20 U24 U28">
      <formula1>#REF!</formula1>
    </dataValidation>
  </dataValidations>
  <printOptions/>
  <pageMargins left="0.07874015748031496" right="0.11811023622047245" top="0.35433070866141736" bottom="0.35433070866141736" header="0.31496062992125984" footer="0.31496062992125984"/>
  <pageSetup fitToHeight="1" fitToWidth="1"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Iva Hošková</cp:lastModifiedBy>
  <cp:lastPrinted>2021-04-14T06:29:12Z</cp:lastPrinted>
  <dcterms:created xsi:type="dcterms:W3CDTF">2014-03-05T12:43:32Z</dcterms:created>
  <dcterms:modified xsi:type="dcterms:W3CDTF">2021-10-08T10:32:12Z</dcterms:modified>
  <cp:category/>
  <cp:version/>
  <cp:contentType/>
  <cp:contentStatus/>
  <cp:revision>1</cp:revision>
</cp:coreProperties>
</file>