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8"/>
  <workbookPr/>
  <bookViews>
    <workbookView xWindow="0" yWindow="0" windowWidth="28800" windowHeight="12225" activeTab="0"/>
  </bookViews>
  <sheets>
    <sheet name="Výpočetní technika" sheetId="1" r:id="rId1"/>
  </sheets>
  <definedNames>
    <definedName name="_xlnm.Print_Area" localSheetId="0">'Výpočetní technika'!$B$1:$T$18</definedName>
  </definedNames>
  <calcPr calcId="191029"/>
</workbook>
</file>

<file path=xl/sharedStrings.xml><?xml version="1.0" encoding="utf-8"?>
<sst xmlns="http://schemas.openxmlformats.org/spreadsheetml/2006/main" count="54" uniqueCount="47">
  <si>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</si>
  <si>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</si>
  <si>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</si>
  <si>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</si>
  <si>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</si>
  <si>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</si>
  <si>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</si>
  <si>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</si>
  <si>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</si>
  <si>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</si>
  <si>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</si>
  <si>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</si>
  <si>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</si>
  <si>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</si>
  <si>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</si>
  <si>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</si>
  <si>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</si>
  <si>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</si>
  <si>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</si>
  <si>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</si>
  <si>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</si>
  <si>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</si>
  <si>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</si>
  <si>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</si>
  <si>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</si>
  <si>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</si>
  <si>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</si>
  <si>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</si>
  <si>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</si>
  <si>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NE</t>
  </si>
  <si>
    <t>Pokud financováno z projektových prostředků, pak ŘEŠITEL uvede: NÁZEV A ČÍSLO DOTAČNÍHO PROJEKTU</t>
  </si>
  <si>
    <t xml:space="preserve">Příloha č. 2 Kupní smlouvy - technická specifikace
Výpočetní technika (III.) 121 - 2021 </t>
  </si>
  <si>
    <t>do 31.12.2021</t>
  </si>
  <si>
    <t>Klatovská 51, 
301 00 Plzeň,
Fakulta pedagogická - Děkanát,
místnost KL 221</t>
  </si>
  <si>
    <t>Záruka na zboží min. 36 měsíců.</t>
  </si>
  <si>
    <t>Notebook 15,6"</t>
  </si>
  <si>
    <r>
      <t>Notebook klasické konstrukce.
Min. 4jádrový procesor, výkon procesoru v Passmark CPU min. 10 000 bodů (</t>
    </r>
    <r>
      <rPr>
        <i/>
        <sz val="11"/>
        <color theme="1"/>
        <rFont val="Calibri"/>
        <family val="2"/>
        <scheme val="minor"/>
      </rPr>
      <t>https://www.cpubenchmark.net/ k 14.9.2021</t>
    </r>
    <r>
      <rPr>
        <sz val="11"/>
        <color theme="1"/>
        <rFont val="Calibri"/>
        <family val="2"/>
        <scheme val="minor"/>
      </rPr>
      <t>).
Min. 8GB RAM, 1 slot volný pro rozšíření.
Displej 15,6" Full HD s rozlišením 1920 x 1080 bodů, antireflexní.
Integrovaná grafická karta.
Disk min. 512GB M.2 SSD PCIe NVMe; volná pozice pro 2,5" disk.
Wi-Fi; Bluetooth v 5.1.
Min. 4x USB z toho min. 2x USB 3.0 Type-A a 1x USB Type-C.
Rozhraní HDMI a RJ-45.
HD kamera.
Čtečka otisků prstů.
Čtečka paměťových karet.
Podsvícená klávesnice s českou lokalizací a numerickým blokem.
Baterie min. 54 Wh.
Operační systém Windows 10 - OS Windows požadujeme z důvodu kompatibility s interními aplikacemi ZČU (Stag, Magion,...).
Hmotnost max. 2 kg.
Rozšířená záruka na min. 3 roky.</t>
    </r>
  </si>
  <si>
    <t>Brašna na notebook z pol.č. 1</t>
  </si>
  <si>
    <t>Kompatibilní s pol.č. 1 Notebook 15,6".
Hlavní kapsa polstrovaná, uzavíratelná na zip.
Přední kapsa pro uložení zdroje apod. uzavíratelná na zip.
Nastavitelný ramenní popruh.
Polstrovaná rukojeť.
Z barev se preferuje: černá, šedá, tmavě modrá.</t>
  </si>
  <si>
    <r>
      <t xml:space="preserve">Mgr. Jan Král,
Tel.: 37763 6123
</t>
    </r>
    <r>
      <rPr>
        <i/>
        <sz val="10"/>
        <color theme="1"/>
        <rFont val="Calibri"/>
        <family val="2"/>
        <scheme val="minor"/>
      </rPr>
      <t>(pro Bc. Bláhovou Alenu)</t>
    </r>
  </si>
  <si>
    <t>Záruka na zboží min. 48 měsíců, servis  NBD on site.</t>
  </si>
  <si>
    <t>Jungmannova 153, 
301 00 Plzeň,
Odbor celoživotního vzdělávání - Univerzita třetího věku,
místnost JJ 113b</t>
  </si>
  <si>
    <t>Výkonný notebook min. 15,6" včetně tašky</t>
  </si>
  <si>
    <r>
      <t xml:space="preserve">Procesor s výkonem minimálně 11 200 bodů podle Passmark CPU Mark na adrese </t>
    </r>
    <r>
      <rPr>
        <i/>
        <sz val="11"/>
        <color theme="1"/>
        <rFont val="Calibri"/>
        <family val="2"/>
        <scheme val="minor"/>
      </rPr>
      <t>http://www.cpubenchmark.net/high_end_cpus.html</t>
    </r>
    <r>
      <rPr>
        <sz val="11"/>
        <color theme="1"/>
        <rFont val="Calibri"/>
        <family val="2"/>
        <scheme val="minor"/>
      </rPr>
      <t xml:space="preserve"> 
Paměť: min. 16GB DDR4 3200 MHz.
Grafická karta s výkonem min. 2 500 bodů podle Passmark GPU na adrese </t>
    </r>
    <r>
      <rPr>
        <i/>
        <sz val="11"/>
        <color theme="1"/>
        <rFont val="Calibri"/>
        <family val="2"/>
        <scheme val="minor"/>
      </rPr>
      <t>https://www.videocardbenchmark.net/high_end_gpus.html.</t>
    </r>
    <r>
      <rPr>
        <sz val="11"/>
        <color theme="1"/>
        <rFont val="Calibri"/>
        <family val="2"/>
        <scheme val="minor"/>
      </rPr>
      <t xml:space="preserve"> 
Webkamera.
Integrovaný mikrofon.
Baterie s prodlouženou dobou výdrže (vícečlánková) s min. 3 letou záruční dobou.
Česká podsvícená klávesnice včetně numerické části odolná proti polití.
Pevný disk min. 512GB NVME SSD.
Antireflexní min. 15,6" displej LED s rozlišením Full HD (1 920 x 1 080) s reflexní fólií min. 400Nits.
Wifi 6 a/b/g/n/an/ax, bluetooth.
Min. 2x USB-C,  min. 2x USB 3.1, min. 1x HDMI konektor.
Integrovaná čtečka identifikačních karet (smart card), slot pro SIM kartu.
OS: Windows 10 Pro 64bit - OS Windows požadujeme z důvodu kompatibility s interními aplikacemi ZČU (Stag, Magion,...).
Max. hmotnost notebooku 1,71 kg.
Kovové šasi.
Záruka min. 4 roky s opravou následující pracovní den.
Preferujeme stříbrnou barvu.
Součástí je taška na přenos notebooku: velká uzamykatelná polstrovaná kapsa na notebook + několik vnitřních kapes + kapsa na RFID, hmotnost max. 740 g, preferujeme černou barvu.</t>
    </r>
  </si>
  <si>
    <t>Mgr. Magdalena Edlová, DiS.,
Tel.: 37763 1907
nebo 
Ing. Tereza Mirvaldová,
Tel.: 37763 1906</t>
  </si>
  <si>
    <r>
      <t>Odkaz na splnění požadavku Energy star nebo TCO Certified,</t>
    </r>
    <r>
      <rPr>
        <b/>
        <sz val="11"/>
        <color rgb="FFFF0000"/>
        <rFont val="Calibri"/>
        <family val="2"/>
        <scheme val="minor"/>
      </rPr>
      <t xml:space="preserve"> 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</si>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</sst>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/>
      <bottom style="medium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5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 wrapText="1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vertical="center" wrapText="1"/>
    </xf>
    <xf numFmtId="0" fontId="0" fillId="6" borderId="8" xfId="0" applyFont="1" applyFill="1" applyBorder="1" applyAlignment="1">
      <alignment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6" borderId="12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0" fillId="5" borderId="12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54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7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2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78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7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74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48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45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69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9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19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29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29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67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8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34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32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30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55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29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54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79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2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53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52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77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22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27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51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01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26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50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75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99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48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98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23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48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72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97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47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71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96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213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70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95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20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45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69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94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44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93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43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62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81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004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19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38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76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95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14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33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52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90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290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48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48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05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05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2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43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38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38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57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76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95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14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33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52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71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30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29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7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2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2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96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45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9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00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19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52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90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29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76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33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52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71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30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29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7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2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2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96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29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2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78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2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7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30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29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7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2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2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96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45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9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00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19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52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90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29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76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33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52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71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33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30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29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7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2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27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2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7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96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45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69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9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00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19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7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10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29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29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8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8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76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33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52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07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30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29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7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2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51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49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72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96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70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45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93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00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19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52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90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29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76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33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52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71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78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95250</xdr:colOff>
      <xdr:row>68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3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52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2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27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74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74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24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48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98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23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72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22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47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71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21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46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70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95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45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69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19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44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69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93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1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43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62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38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57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76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95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14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52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71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90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10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67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05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43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81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00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1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38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57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95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14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33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52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91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10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29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67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86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524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56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581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00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19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38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57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7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95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3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5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72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91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81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848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886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05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05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62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62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8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000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095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095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1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33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53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7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21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229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54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7937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289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95250</xdr:colOff>
      <xdr:row>77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689425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51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51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01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26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50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75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00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251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59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33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32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82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07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784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3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52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2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45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69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9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52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7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90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10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67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81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33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52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1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2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67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562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58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3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9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5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7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9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81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84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88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6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6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8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00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1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3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7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21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546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793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28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6894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508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003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07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5930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33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32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82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07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78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3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52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2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45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69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9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52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7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90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10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67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81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33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793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28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6894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508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003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5930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33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32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82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33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32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82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30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298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793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78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27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52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2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508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003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96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69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00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52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90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67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81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07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784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3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52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2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793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28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6894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508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003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5930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33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32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82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33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07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32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82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298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793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28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536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784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03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27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52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508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003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5930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07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784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3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527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2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45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69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9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52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7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90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10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67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81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33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52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1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2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67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562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58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3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9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5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7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9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81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84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88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6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6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8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00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1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3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7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21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793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289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6894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508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003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5930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33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32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82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07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5930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33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326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821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30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33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78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2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24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737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96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45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44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69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93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43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19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52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7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90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8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43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81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76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14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33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71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1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29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67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505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54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562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58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38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14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5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7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91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82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86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88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88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4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4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62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8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000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07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07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14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3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7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21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298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793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793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74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4417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7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01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00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0840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08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583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1831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07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257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069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317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78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3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02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27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74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1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69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69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1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52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7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990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10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067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05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4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181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33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52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1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29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67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56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58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3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69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5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7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79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81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84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88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6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6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498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00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1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3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7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21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4803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5793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6289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6894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26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508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003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618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68" zoomScaleNormal="68" workbookViewId="0" topLeftCell="A1">
      <selection activeCell="O7" sqref="O7:O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0.140625" style="1" customWidth="1"/>
    <col min="4" max="4" width="12.28125" style="2" customWidth="1"/>
    <col min="5" max="5" width="10.57421875" style="3" customWidth="1"/>
    <col min="6" max="6" width="133.140625" style="1" customWidth="1"/>
    <col min="7" max="7" width="28.28125" style="4" customWidth="1"/>
    <col min="8" max="8" width="24.7109375" style="4" customWidth="1"/>
    <col min="9" max="9" width="21.7109375" style="4" customWidth="1"/>
    <col min="10" max="10" width="16.28125" style="1" customWidth="1"/>
    <col min="11" max="11" width="28.28125" style="5" hidden="1" customWidth="1"/>
    <col min="12" max="12" width="32.8515625" style="5" customWidth="1"/>
    <col min="13" max="13" width="33.00390625" style="5" customWidth="1"/>
    <col min="14" max="14" width="48.57421875" style="4" customWidth="1"/>
    <col min="15" max="15" width="34.8515625" style="4" customWidth="1"/>
    <col min="16" max="16" width="17.71093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1.57421875" style="5" hidden="1" customWidth="1"/>
    <col min="22" max="22" width="35.140625" style="6" customWidth="1"/>
    <col min="23" max="16384" width="9.140625" style="5" customWidth="1"/>
  </cols>
  <sheetData>
    <row r="1" spans="2:22" ht="40.9" customHeight="1">
      <c r="B1" s="87" t="s">
        <v>31</v>
      </c>
      <c r="C1" s="88"/>
      <c r="D1" s="88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69"/>
      <c r="E3" s="69"/>
      <c r="F3" s="69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69"/>
      <c r="E4" s="69"/>
      <c r="F4" s="69"/>
      <c r="G4" s="69"/>
      <c r="H4" s="69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89" t="s">
        <v>2</v>
      </c>
      <c r="H5" s="90"/>
      <c r="I5" s="1"/>
      <c r="J5" s="5"/>
      <c r="N5" s="1"/>
      <c r="O5" s="19"/>
      <c r="P5" s="19"/>
      <c r="R5" s="18" t="s">
        <v>2</v>
      </c>
      <c r="V5" s="37"/>
    </row>
    <row r="6" spans="2:22" ht="70.9" customHeight="1" thickBot="1" thickTop="1">
      <c r="B6" s="38" t="s">
        <v>3</v>
      </c>
      <c r="C6" s="39" t="s">
        <v>13</v>
      </c>
      <c r="D6" s="39" t="s">
        <v>4</v>
      </c>
      <c r="E6" s="39" t="s">
        <v>14</v>
      </c>
      <c r="F6" s="39" t="s">
        <v>15</v>
      </c>
      <c r="G6" s="45" t="s">
        <v>24</v>
      </c>
      <c r="H6" s="46" t="s">
        <v>45</v>
      </c>
      <c r="I6" s="40" t="s">
        <v>16</v>
      </c>
      <c r="J6" s="39" t="s">
        <v>17</v>
      </c>
      <c r="K6" s="39" t="s">
        <v>30</v>
      </c>
      <c r="L6" s="41" t="s">
        <v>18</v>
      </c>
      <c r="M6" s="42" t="s">
        <v>19</v>
      </c>
      <c r="N6" s="41" t="s">
        <v>20</v>
      </c>
      <c r="O6" s="41" t="s">
        <v>25</v>
      </c>
      <c r="P6" s="41" t="s">
        <v>21</v>
      </c>
      <c r="Q6" s="39" t="s">
        <v>5</v>
      </c>
      <c r="R6" s="43" t="s">
        <v>6</v>
      </c>
      <c r="S6" s="70" t="s">
        <v>7</v>
      </c>
      <c r="T6" s="44" t="s">
        <v>8</v>
      </c>
      <c r="U6" s="41" t="s">
        <v>22</v>
      </c>
      <c r="V6" s="41" t="s">
        <v>23</v>
      </c>
    </row>
    <row r="7" spans="1:22" ht="303" customHeight="1" thickTop="1">
      <c r="A7" s="20"/>
      <c r="B7" s="58">
        <v>1</v>
      </c>
      <c r="C7" s="59" t="s">
        <v>35</v>
      </c>
      <c r="D7" s="60">
        <v>2</v>
      </c>
      <c r="E7" s="61" t="s">
        <v>28</v>
      </c>
      <c r="F7" s="64" t="s">
        <v>36</v>
      </c>
      <c r="G7" s="111"/>
      <c r="H7" s="111"/>
      <c r="I7" s="99" t="s">
        <v>26</v>
      </c>
      <c r="J7" s="101" t="s">
        <v>29</v>
      </c>
      <c r="K7" s="107"/>
      <c r="L7" s="63" t="s">
        <v>34</v>
      </c>
      <c r="M7" s="103" t="s">
        <v>39</v>
      </c>
      <c r="N7" s="103" t="s">
        <v>33</v>
      </c>
      <c r="O7" s="105" t="s">
        <v>32</v>
      </c>
      <c r="P7" s="66">
        <f>D7*Q7</f>
        <v>40000</v>
      </c>
      <c r="Q7" s="67">
        <v>20000</v>
      </c>
      <c r="R7" s="112"/>
      <c r="S7" s="68">
        <f>D7*R7</f>
        <v>0</v>
      </c>
      <c r="T7" s="62" t="str">
        <f aca="true" t="shared" si="0" ref="T7">IF(ISNUMBER(R7),IF(R7&gt;Q7,"NEVYHOVUJE","VYHOVUJE")," ")</f>
        <v xml:space="preserve"> </v>
      </c>
      <c r="U7" s="85"/>
      <c r="V7" s="61" t="s">
        <v>11</v>
      </c>
    </row>
    <row r="8" spans="1:22" ht="144" customHeight="1" thickBot="1">
      <c r="A8" s="20"/>
      <c r="B8" s="48">
        <v>2</v>
      </c>
      <c r="C8" s="49" t="s">
        <v>37</v>
      </c>
      <c r="D8" s="50">
        <v>2</v>
      </c>
      <c r="E8" s="51" t="s">
        <v>28</v>
      </c>
      <c r="F8" s="65" t="s">
        <v>38</v>
      </c>
      <c r="G8" s="110"/>
      <c r="H8" s="52" t="s">
        <v>29</v>
      </c>
      <c r="I8" s="100"/>
      <c r="J8" s="102"/>
      <c r="K8" s="108"/>
      <c r="L8" s="57"/>
      <c r="M8" s="104"/>
      <c r="N8" s="104"/>
      <c r="O8" s="106"/>
      <c r="P8" s="53">
        <f>D8*Q8</f>
        <v>1000</v>
      </c>
      <c r="Q8" s="54">
        <v>500</v>
      </c>
      <c r="R8" s="113"/>
      <c r="S8" s="55">
        <f>D8*R8</f>
        <v>0</v>
      </c>
      <c r="T8" s="56" t="str">
        <f aca="true" t="shared" si="1" ref="T8:T9">IF(ISNUMBER(R8),IF(R8&gt;Q8,"NEVYHOVUJE","VYHOVUJE")," ")</f>
        <v xml:space="preserve"> </v>
      </c>
      <c r="U8" s="86"/>
      <c r="V8" s="51" t="s">
        <v>12</v>
      </c>
    </row>
    <row r="9" spans="1:22" ht="337.5" customHeight="1" thickBot="1">
      <c r="A9" s="20"/>
      <c r="B9" s="71">
        <v>3</v>
      </c>
      <c r="C9" s="72" t="s">
        <v>42</v>
      </c>
      <c r="D9" s="73">
        <v>2</v>
      </c>
      <c r="E9" s="74" t="s">
        <v>28</v>
      </c>
      <c r="F9" s="75" t="s">
        <v>43</v>
      </c>
      <c r="G9" s="109"/>
      <c r="H9" s="109"/>
      <c r="I9" s="76" t="s">
        <v>26</v>
      </c>
      <c r="J9" s="74" t="s">
        <v>29</v>
      </c>
      <c r="K9" s="77"/>
      <c r="L9" s="78" t="s">
        <v>40</v>
      </c>
      <c r="M9" s="78" t="s">
        <v>44</v>
      </c>
      <c r="N9" s="78" t="s">
        <v>41</v>
      </c>
      <c r="O9" s="79">
        <v>60</v>
      </c>
      <c r="P9" s="80">
        <f>D9*Q9</f>
        <v>71000</v>
      </c>
      <c r="Q9" s="81">
        <v>35500</v>
      </c>
      <c r="R9" s="114"/>
      <c r="S9" s="82">
        <f>D9*R9</f>
        <v>0</v>
      </c>
      <c r="T9" s="83" t="str">
        <f t="shared" si="1"/>
        <v xml:space="preserve"> </v>
      </c>
      <c r="U9" s="84"/>
      <c r="V9" s="74" t="s">
        <v>11</v>
      </c>
    </row>
    <row r="10" spans="3:16" ht="17.45" customHeight="1" thickBot="1" thickTop="1">
      <c r="C10" s="5"/>
      <c r="D10" s="5"/>
      <c r="E10" s="5"/>
      <c r="F10" s="5"/>
      <c r="G10" s="33"/>
      <c r="H10" s="33"/>
      <c r="I10" s="5"/>
      <c r="J10" s="5"/>
      <c r="N10" s="5"/>
      <c r="O10" s="5"/>
      <c r="P10" s="5"/>
    </row>
    <row r="11" spans="2:22" ht="82.9" customHeight="1" thickBot="1" thickTop="1">
      <c r="B11" s="95" t="s">
        <v>27</v>
      </c>
      <c r="C11" s="95"/>
      <c r="D11" s="95"/>
      <c r="E11" s="95"/>
      <c r="F11" s="95"/>
      <c r="G11" s="95"/>
      <c r="H11" s="95"/>
      <c r="I11" s="95"/>
      <c r="J11" s="21"/>
      <c r="K11" s="21"/>
      <c r="L11" s="7"/>
      <c r="M11" s="7"/>
      <c r="N11" s="7"/>
      <c r="O11" s="22"/>
      <c r="P11" s="22"/>
      <c r="Q11" s="23" t="s">
        <v>9</v>
      </c>
      <c r="R11" s="96" t="s">
        <v>10</v>
      </c>
      <c r="S11" s="97"/>
      <c r="T11" s="98"/>
      <c r="U11" s="24"/>
      <c r="V11" s="25"/>
    </row>
    <row r="12" spans="2:20" ht="43.15" customHeight="1" thickBot="1" thickTop="1">
      <c r="B12" s="91" t="s">
        <v>46</v>
      </c>
      <c r="C12" s="91"/>
      <c r="D12" s="91"/>
      <c r="E12" s="91"/>
      <c r="F12" s="91"/>
      <c r="G12" s="91"/>
      <c r="I12" s="26"/>
      <c r="L12" s="9"/>
      <c r="M12" s="9"/>
      <c r="N12" s="9"/>
      <c r="O12" s="27"/>
      <c r="P12" s="27"/>
      <c r="Q12" s="28">
        <f>SUM(P7:P9)</f>
        <v>112000</v>
      </c>
      <c r="R12" s="92">
        <f>SUM(S7:S9)</f>
        <v>0</v>
      </c>
      <c r="S12" s="93"/>
      <c r="T12" s="94"/>
    </row>
    <row r="13" spans="8:19" ht="15.75" thickTop="1">
      <c r="H13" s="69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7"/>
      <c r="C14" s="47"/>
      <c r="D14" s="47"/>
      <c r="E14" s="47"/>
      <c r="F14" s="47"/>
      <c r="G14" s="69"/>
      <c r="H14" s="69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7"/>
      <c r="C15" s="47"/>
      <c r="D15" s="47"/>
      <c r="E15" s="47"/>
      <c r="F15" s="47"/>
      <c r="G15" s="69"/>
      <c r="H15" s="69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7"/>
      <c r="C16" s="47"/>
      <c r="D16" s="47"/>
      <c r="E16" s="47"/>
      <c r="F16" s="47"/>
      <c r="G16" s="69"/>
      <c r="H16" s="69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" customHeight="1">
      <c r="C17" s="21"/>
      <c r="D17" s="29"/>
      <c r="E17" s="21"/>
      <c r="F17" s="21"/>
      <c r="G17" s="69"/>
      <c r="H17" s="69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8:19" ht="19.9" customHeight="1">
      <c r="H18" s="36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69"/>
      <c r="H19" s="69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69"/>
      <c r="H20" s="69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69"/>
      <c r="H21" s="69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69"/>
      <c r="H22" s="69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69"/>
      <c r="H23" s="69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69"/>
      <c r="H24" s="69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69"/>
      <c r="H25" s="69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69"/>
      <c r="H26" s="69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69"/>
      <c r="H27" s="69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69"/>
      <c r="H28" s="69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69"/>
      <c r="H29" s="69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69"/>
      <c r="H30" s="69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69"/>
      <c r="H31" s="69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69"/>
      <c r="H32" s="69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69"/>
      <c r="H33" s="69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69"/>
      <c r="H34" s="69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69"/>
      <c r="H35" s="69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69"/>
      <c r="H36" s="69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69"/>
      <c r="H37" s="69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69"/>
      <c r="H38" s="69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69"/>
      <c r="H39" s="69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69"/>
      <c r="H40" s="69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69"/>
      <c r="H41" s="69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69"/>
      <c r="H42" s="69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69"/>
      <c r="H43" s="69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69"/>
      <c r="H44" s="69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69"/>
      <c r="H45" s="69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69"/>
      <c r="H46" s="69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69"/>
      <c r="H47" s="69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69"/>
      <c r="H48" s="69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69"/>
      <c r="H49" s="69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69"/>
      <c r="H50" s="69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69"/>
      <c r="H51" s="69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69"/>
      <c r="H52" s="69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69"/>
      <c r="H53" s="69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69"/>
      <c r="H54" s="69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69"/>
      <c r="H55" s="69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69"/>
      <c r="H56" s="69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69"/>
      <c r="H57" s="69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69"/>
      <c r="H58" s="69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69"/>
      <c r="H59" s="69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69"/>
      <c r="H60" s="69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69"/>
      <c r="H61" s="69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69"/>
      <c r="H62" s="69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69"/>
      <c r="H63" s="69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69"/>
      <c r="H64" s="69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69"/>
      <c r="H65" s="69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69"/>
      <c r="H66" s="69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69"/>
      <c r="H67" s="69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69"/>
      <c r="H68" s="69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69"/>
      <c r="H69" s="69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69"/>
      <c r="H70" s="69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69"/>
      <c r="H71" s="69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69"/>
      <c r="H72" s="69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69"/>
      <c r="H73" s="69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69"/>
      <c r="H74" s="69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69"/>
      <c r="H75" s="69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69"/>
      <c r="H76" s="69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69"/>
      <c r="H77" s="69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69"/>
      <c r="H78" s="69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69"/>
      <c r="H79" s="69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69"/>
      <c r="H80" s="69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69"/>
      <c r="H81" s="69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69"/>
      <c r="H82" s="69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69"/>
      <c r="H83" s="69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69"/>
      <c r="H84" s="69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69"/>
      <c r="H85" s="69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69"/>
      <c r="H86" s="69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69"/>
      <c r="H87" s="69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69"/>
      <c r="H88" s="69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69"/>
      <c r="H89" s="69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69"/>
      <c r="H90" s="69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69"/>
      <c r="H91" s="69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69"/>
      <c r="H92" s="69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69"/>
      <c r="H93" s="69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69"/>
      <c r="H94" s="69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69"/>
      <c r="H95" s="69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69"/>
      <c r="H96" s="69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69"/>
      <c r="H97" s="69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6" ht="19.9" customHeight="1">
      <c r="C98" s="21"/>
      <c r="D98" s="29"/>
      <c r="E98" s="21"/>
      <c r="F98" s="21"/>
      <c r="G98" s="69"/>
      <c r="H98" s="69"/>
      <c r="I98" s="11"/>
      <c r="J98" s="11"/>
      <c r="K98" s="11"/>
      <c r="L98" s="11"/>
      <c r="M98" s="11"/>
      <c r="N98" s="6"/>
      <c r="O98" s="6"/>
      <c r="P98" s="6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</sheetData>
  <sheetProtection algorithmName="SHA-512" hashValue="99fkpnEM32Kp0bCYOZl7j+2ctyfxdtLJ/koaAZa7D5L9ipTPzPbK5+lkLTfIev/F610/9bs+RqZHVmJoBefQNQ==" saltValue="6b4zjbs/qJTVpVpisY5UJA==" spinCount="100000" sheet="1" objects="1" scenarios="1"/>
  <mergeCells count="13">
    <mergeCell ref="B12:G12"/>
    <mergeCell ref="R12:T12"/>
    <mergeCell ref="B11:I11"/>
    <mergeCell ref="R11:T11"/>
    <mergeCell ref="I7:I8"/>
    <mergeCell ref="J7:J8"/>
    <mergeCell ref="M7:M8"/>
    <mergeCell ref="N7:N8"/>
    <mergeCell ref="O7:O8"/>
    <mergeCell ref="K7:K8"/>
    <mergeCell ref="U7:U8"/>
    <mergeCell ref="B1:D1"/>
    <mergeCell ref="G5:H5"/>
  </mergeCells>
  <conditionalFormatting sqref="D7:D9 B7:B9">
    <cfRule type="containsBlanks" priority="52" dxfId="7">
      <formula>LEN(TRIM(B7))=0</formula>
    </cfRule>
  </conditionalFormatting>
  <conditionalFormatting sqref="B7:B9">
    <cfRule type="cellIs" priority="49" dxfId="6" operator="greaterThanOrEqual">
      <formula>1</formula>
    </cfRule>
  </conditionalFormatting>
  <conditionalFormatting sqref="T7:T9">
    <cfRule type="cellIs" priority="36" dxfId="5" operator="equal">
      <formula>"VYHOVUJE"</formula>
    </cfRule>
  </conditionalFormatting>
  <conditionalFormatting sqref="T7:T9">
    <cfRule type="cellIs" priority="35" dxfId="4" operator="equal">
      <formula>"NEVYHOVUJE"</formula>
    </cfRule>
  </conditionalFormatting>
  <conditionalFormatting sqref="G7:H9 R7:R9">
    <cfRule type="containsBlanks" priority="29" dxfId="3">
      <formula>LEN(TRIM(G7))=0</formula>
    </cfRule>
  </conditionalFormatting>
  <conditionalFormatting sqref="G7:H9 R7:R9">
    <cfRule type="notContainsBlanks" priority="27" dxfId="2">
      <formula>LEN(TRIM(G7))&gt;0</formula>
    </cfRule>
  </conditionalFormatting>
  <conditionalFormatting sqref="G7:H9 R7:R9">
    <cfRule type="notContainsBlanks" priority="26" dxfId="1">
      <formula>LEN(TRIM(G7))&gt;0</formula>
    </cfRule>
  </conditionalFormatting>
  <conditionalFormatting sqref="G7:H9">
    <cfRule type="notContainsBlanks" priority="25" dxfId="0">
      <formula>LEN(TRIM(G7))&gt;0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:E9">
      <formula1>"ks,bal,sada,m,"</formula1>
    </dataValidation>
    <dataValidation type="list" allowBlank="1" showInputMessage="1" showErrorMessage="1" sqref="V7:V9">
      <formula1>#REF!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2021-09-08T11:04:27Z</cp:lastPrinted>
  <dcterms:created xsi:type="dcterms:W3CDTF">2014-03-05T12:43:32Z</dcterms:created>
  <dcterms:modified xsi:type="dcterms:W3CDTF">2021-10-08T09:23:09Z</dcterms:modified>
  <cp:category/>
  <cp:version/>
  <cp:contentType/>
  <cp:contentStatus/>
  <cp:revision>3</cp:revision>
</cp:coreProperties>
</file>