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8"/>
  <workbookPr updateLinks="never"/>
  <mc:AlternateContent xmlns:mc="http://schemas.openxmlformats.org/markup-compatibility/2006">
    <mc:Choice Requires="x15">
      <x15ac:absPath xmlns:x15ac="http://schemas.microsoft.com/office/spreadsheetml/2010/11/ac" url="D:\O\VT\140\1 výzva\"/>
    </mc:Choice>
  </mc:AlternateContent>
  <xr:revisionPtr revIDLastSave="0" documentId="13_ncr:1_{DBB6C7B3-0F87-42D2-8832-8E68E4FD23C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externalReferences>
    <externalReference r:id="rId2"/>
  </externalReferences>
  <definedNames>
    <definedName name="_xlnm._FilterDatabase" localSheetId="0" hidden="1">'Výpočetní technika'!$B$6:$V$34</definedName>
    <definedName name="_xlnm.Print_Titles" localSheetId="0">'Výpočetní technika'!$6:$6</definedName>
    <definedName name="_xlnm.Print_Area" localSheetId="0">'Výpočetní technika'!$B$1:$T$43</definedName>
  </definedNames>
  <calcPr calcId="191029"/>
</workbook>
</file>

<file path=xl/calcChain.xml><?xml version="1.0" encoding="utf-8"?>
<calcChain xmlns="http://schemas.openxmlformats.org/spreadsheetml/2006/main">
  <c r="S31" i="1" l="1"/>
  <c r="T31" i="1"/>
  <c r="S32" i="1"/>
  <c r="T32" i="1"/>
  <c r="S33" i="1"/>
  <c r="T33" i="1"/>
  <c r="S34" i="1"/>
  <c r="T34" i="1"/>
  <c r="P31" i="1"/>
  <c r="P32" i="1"/>
  <c r="P33" i="1"/>
  <c r="P34" i="1"/>
  <c r="S27" i="1" l="1"/>
  <c r="T28" i="1"/>
  <c r="S29" i="1"/>
  <c r="T30" i="1"/>
  <c r="P30" i="1"/>
  <c r="T29" i="1"/>
  <c r="P29" i="1"/>
  <c r="S28" i="1"/>
  <c r="P28" i="1"/>
  <c r="T27" i="1"/>
  <c r="P27" i="1"/>
  <c r="S30" i="1" l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S10" i="1" l="1"/>
  <c r="T10" i="1"/>
  <c r="P10" i="1"/>
  <c r="S9" i="1" l="1"/>
  <c r="T9" i="1"/>
  <c r="P9" i="1"/>
  <c r="S8" i="1" l="1"/>
  <c r="T8" i="1"/>
  <c r="P8" i="1"/>
  <c r="P7" i="1" l="1"/>
  <c r="Q37" i="1" s="1"/>
  <c r="S7" i="1" l="1"/>
  <c r="R37" i="1" s="1"/>
  <c r="T7" i="1"/>
</calcChain>
</file>

<file path=xl/sharedStrings.xml><?xml version="1.0" encoding="utf-8"?>
<sst xmlns="http://schemas.openxmlformats.org/spreadsheetml/2006/main" count="190" uniqueCount="72">
  <si>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</si>
  <si>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</si>
  <si>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</si>
  <si>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</si>
  <si>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</si>
  <si>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</si>
  <si>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</si>
  <si>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</si>
  <si>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</si>
  <si>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</si>
  <si>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</si>
  <si>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</si>
  <si>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30213300-8 - Stolní počítač </t>
  </si>
  <si>
    <t>30231000-7 - Počítačové monitory a konzoly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</si>
  <si>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</si>
  <si>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</si>
  <si>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</si>
  <si>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</si>
  <si>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</si>
  <si>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</si>
  <si>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</si>
  <si>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</si>
  <si>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</si>
  <si>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</si>
  <si>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</si>
  <si>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</si>
  <si>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</si>
  <si>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</si>
  <si>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</si>
  <si>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</si>
  <si>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</si>
  <si>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</si>
  <si>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</si>
  <si>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Kabel displayport</t>
  </si>
  <si>
    <t>Záruka na zboží min. 60 měsíců, servis NBD on site.</t>
  </si>
  <si>
    <t>Počítač včetně klávesnice a myši</t>
  </si>
  <si>
    <t>LCD monitor 27"</t>
  </si>
  <si>
    <t>JUDr. Elena Mrázová,
Tel.: 37763 7685
nebo
Ing. Lenka Krouparová,
Tel.: 37763 7001</t>
  </si>
  <si>
    <t>Ing. Mgr. Dana Bárková, Ph.D.,
Ttel.: 37763 7003</t>
  </si>
  <si>
    <t>Bc. Jana Hájková,
Tel.: 37763 7521</t>
  </si>
  <si>
    <t>Bc. Kateřina Beránková,
Tel.: 37763 7481</t>
  </si>
  <si>
    <t>Iva Kučerová,
Tel.: 37763 7561</t>
  </si>
  <si>
    <t xml:space="preserve">Příloha č. 2 Kupní smlouvy - technická specifikace
Výpočetní technika (III.) 140 - 2021 </t>
  </si>
  <si>
    <r>
      <t xml:space="preserve">sady Pětatřicátníků 14, 
301 00 Plzeň,
Fakulta právnická - </t>
    </r>
    <r>
      <rPr>
        <b/>
        <sz val="11"/>
        <color theme="1"/>
        <rFont val="Calibri"/>
        <family val="2"/>
        <charset val="238"/>
        <scheme val="minor"/>
      </rPr>
      <t>Katedra finančního práva a národního hospodářství,</t>
    </r>
    <r>
      <rPr>
        <sz val="11"/>
        <color theme="1"/>
        <rFont val="Calibri"/>
        <family val="2"/>
        <charset val="238"/>
        <scheme val="minor"/>
      </rPr>
      <t xml:space="preserve">
místnost PC 312</t>
    </r>
  </si>
  <si>
    <r>
      <t xml:space="preserve">sady Pětatřicátníků 14,
301 00 Plzeň,
Fakulta právnická - </t>
    </r>
    <r>
      <rPr>
        <b/>
        <sz val="11"/>
        <color theme="1"/>
        <rFont val="Calibri"/>
        <family val="2"/>
        <charset val="238"/>
        <scheme val="minor"/>
      </rPr>
      <t>Katedra trestního práva</t>
    </r>
    <r>
      <rPr>
        <sz val="11"/>
        <color theme="1"/>
        <rFont val="Calibri"/>
        <family val="2"/>
        <charset val="238"/>
        <scheme val="minor"/>
      </rPr>
      <t>, 
místnost PC 312</t>
    </r>
  </si>
  <si>
    <t>Min. 4jádrový procesor s CPU passmark min. 11 700.
Min. 16GB operační paměť.
Disk min. 500GB SSD.
Interní mechanika DVD±RW.
Dedikovaná grafická karta.
GLAN, USB 3.0 nebo vyšší.
DisplayPort, HDMI.
USB klávesnice s integrovanou čtečkou JIS karet.
USB myš.
OEM Windows 10 prof. 64bit - OS Windows požadujeme z důvodu kompatibility s interními aplikacemi ZČU (Stag, Magion,...).
Záruka min. 5let NBD on site.</t>
  </si>
  <si>
    <t>LCD monitor o úhlopříčce 27", širokoúhlý, polohovatelný.
LED podsvícení, IPS, matný.
Kontrast min. 1000:1.
Jas min. 250 cd/m2.
Rozlišení min. Full HD 1920x1080.
HDMI, DVI, Display Port.
Integrovaná webkamera.
Záruka min. 5 let NBD on site.</t>
  </si>
  <si>
    <t>Ethernet kabel cat. 5e, délka 15 m.</t>
  </si>
  <si>
    <t>Ethernet kabel 15m</t>
  </si>
  <si>
    <t>Premiumcord kabel DisplayPort - DisplayPort, M/M, propojovací.
K propojení monitoru a počítače, délka 3 metry.</t>
  </si>
  <si>
    <t>Ethernet kabel 20m</t>
  </si>
  <si>
    <t>Ethernet kabel cat. 5e délka 20 m.</t>
  </si>
  <si>
    <r>
      <t xml:space="preserve">Ethernet kabel cat.5e, délka 15 m.
</t>
    </r>
    <r>
      <rPr>
        <i/>
        <sz val="11"/>
        <color theme="1"/>
        <rFont val="Calibri"/>
        <family val="2"/>
        <charset val="238"/>
        <scheme val="minor"/>
      </rPr>
      <t xml:space="preserve">
Pozn. popis položky shodný s pol.č. 1 - rozdělení z důvodu samostatné faktury.</t>
    </r>
  </si>
  <si>
    <r>
      <t xml:space="preserve">Premiumcord kabel DisplayPort - DisplayPort, M/M, propojovací.
K propojení monitoru a počítače, délka 3 metry.
</t>
    </r>
    <r>
      <rPr>
        <i/>
        <sz val="11"/>
        <color theme="1"/>
        <rFont val="Calibri"/>
        <family val="2"/>
        <charset val="238"/>
        <scheme val="minor"/>
      </rPr>
      <t>Pozn. popis položky shodný s pol.č. 2 - rozdělení z důvodu samostatné faktury.</t>
    </r>
  </si>
  <si>
    <r>
      <t xml:space="preserve">Min. 4jádrový procesor s CPU passmark 11 700. 
Min. 16GB operační paměť.
Disk min. 500GB SSD.
Interní mechanika DVD±RW.
Dedikovaná grafická karta.
GLAN, USB 3.0 nebo vyšší.
DisplayPort, HDMI.
USB klávesnice s integrovanou čtečkou JIS karet.
USB myš.
OEM Windows 10 prof. 64bit - OS Windows požadujeme z důvodu kompatibility s interními aplikacemi ZČU (Stag, Magion,...).
Záruka min. 5let NBD on site.
</t>
    </r>
    <r>
      <rPr>
        <i/>
        <sz val="11"/>
        <color theme="1"/>
        <rFont val="Calibri"/>
        <family val="2"/>
        <charset val="238"/>
        <scheme val="minor"/>
      </rPr>
      <t>Pozn. popis položky shodný s pol.č. 3 - rozdělení z důvodu samostatné faktury.</t>
    </r>
  </si>
  <si>
    <r>
      <t xml:space="preserve">LCD monitor o úhlopříčce 27", širokoúhlý, polohovatelný.
LED podsvícení, IPS, matný.
Kontrast min. 1000:1.
Jas min. 250 cd/m2.
Rozlišení min. Full HD 1920x1080.
HDMI, DVI, Display Port.
Integrovaná webkamera.
Záruka min. 5 let NBD on site.
</t>
    </r>
    <r>
      <rPr>
        <i/>
        <sz val="11"/>
        <color theme="1"/>
        <rFont val="Calibri"/>
        <family val="2"/>
        <charset val="238"/>
        <scheme val="minor"/>
      </rPr>
      <t>Pozn. popis položky shodný s pol.č. 4 - rozdělení z důvodu samostatné faktury</t>
    </r>
    <r>
      <rPr>
        <sz val="11"/>
        <color theme="1"/>
        <rFont val="Calibri"/>
        <family val="2"/>
        <charset val="238"/>
        <scheme val="minor"/>
      </rPr>
      <t>.</t>
    </r>
  </si>
  <si>
    <r>
      <t xml:space="preserve">LCD monitor o úhlopříčce 27", širokoúhlý, polohovatelný.
LED podsvícení, IPS, matný.
Kontrast min. 1000:1.
Jas min. 250 cd/m2.
Rozlišení min. Full HD 1920x1080.
HDMI, DVI, Display Port.
Integrovaná webkamera.
Záruka min. 5 let NBD on site.
</t>
    </r>
    <r>
      <rPr>
        <i/>
        <sz val="11"/>
        <color theme="1"/>
        <rFont val="Calibri"/>
        <family val="2"/>
        <charset val="238"/>
        <scheme val="minor"/>
      </rPr>
      <t>Pozn. popis položky shodný s pol.č. 4 - rozdělení z důvodu samostatné faktury.</t>
    </r>
  </si>
  <si>
    <t>Premiumcord kabel DisplayPort - DisplayPort, M/M, propojovací.
K propojení monitoru a počítače, délka 3 metry.
Pozn. popis položky shodný s pol.č. 2 - rozdělení z důvodu samostatné faktury.</t>
  </si>
  <si>
    <t>LCD monitor o úhlopříčce 27", širokoúhlý, polohovatelný.
LED podsvícení, IPS, matný.
Kontrast min. 1000:1.
Jas min. 250 cd/m2.
Rozlišení min. Full HD 1920x1080.
HDMI, DVI, Display Port.
Integrovaná webkamera.
Záruka min. 5 let NBD on site.
Pozn. popis položky shodný s pol.č. 4 - rozdělení z důvodu samostatné faktury.</t>
  </si>
  <si>
    <t>Martina Čechová,
Tel.: 37763 7361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</si>
  <si>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</si>
  <si>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</si>
  <si>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 xml:space="preserve">Min. 4jádrový procesor s CPU passmark min. 11 700.
Min. 16GB operační paměť.
Disk min. 500GB SSD.
Interní mechanika DVD±RW.
Dedikovaná grafická karta.
GLAN, USB 3.0 nebo vyšší.
DisplayPort, HDMI.
USB klávesnice s integrovanou čtečkou JIS karet.
USB myš.
OEM Windows 10 prof. 64bit - OS Windows požadujeme z důvodu kompatibility s interními aplikacemi ZČU (Stag, Magion,...).
Záruka min. 5let NBD on site.
</t>
    </r>
    <r>
      <rPr>
        <i/>
        <sz val="11"/>
        <color theme="1"/>
        <rFont val="Calibri"/>
        <family val="2"/>
        <charset val="238"/>
        <scheme val="minor"/>
      </rPr>
      <t>Pozn. popis položky shodný s pol.č. 3 - rozdělení z důvodu samostatné faktury.</t>
    </r>
  </si>
  <si>
    <t>Min. 4jádrový procesor s CPU passmark min. 11 700.
Min. 16GB operační paměť.
Disk min. 500GB SSD.
Interní mechanika DVD±RW.
Dedikovaná grafická karta.
GLAN, USB 3.0 nebo vyšší.
DisplayPort, HDMI.
USB klávesnice s integrovanou čtečkou JIS karet.
USB myš.
OEM Windows 10 prof. 64bit - OS Windows požadujeme z důvodu kompatibility s interními aplikacemi ZČU (Stag, Magion,...).
Záruka min. 5let NBD on site.
Pozn. popis položky shodný s pol.č. 3 - rozdělení z důvodu samostatné faktury.</t>
  </si>
  <si>
    <r>
      <t xml:space="preserve">Ethernet kabel cat. 5e, délka 15 m.
</t>
    </r>
    <r>
      <rPr>
        <i/>
        <sz val="11"/>
        <color theme="1"/>
        <rFont val="Calibri"/>
        <family val="2"/>
        <charset val="238"/>
        <scheme val="minor"/>
      </rPr>
      <t>Pozn. popis položky shodný s pol.č. 1 - rozdělení z důvodu samostatné faktury.</t>
    </r>
  </si>
  <si>
    <r>
      <t xml:space="preserve">Ethernet kabel cat. 5e délka 15 m.
</t>
    </r>
    <r>
      <rPr>
        <i/>
        <sz val="11"/>
        <color theme="1"/>
        <rFont val="Calibri"/>
        <family val="2"/>
        <charset val="238"/>
        <scheme val="minor"/>
      </rPr>
      <t>Pozn. popis položky shodný s pol.č. 1 - rozdělení z důvodu samostatné faktury.</t>
    </r>
  </si>
  <si>
    <t>Ethernet kabel cat. 5e, délka 20 m.</t>
  </si>
  <si>
    <r>
      <t xml:space="preserve">sady Pětatřicátníků 14,
301 00 Plzeň,
Fakulta právnická - Děkanát, 
</t>
    </r>
    <r>
      <rPr>
        <b/>
        <sz val="11"/>
        <color theme="1"/>
        <rFont val="Calibri"/>
        <family val="2"/>
        <charset val="238"/>
        <scheme val="minor"/>
      </rPr>
      <t>Studijní oddělení</t>
    </r>
    <r>
      <rPr>
        <sz val="11"/>
        <color theme="1"/>
        <rFont val="Calibri"/>
        <family val="2"/>
        <charset val="238"/>
        <scheme val="minor"/>
      </rPr>
      <t>,
místnost PC 222</t>
    </r>
  </si>
  <si>
    <r>
      <t>sady Pětatřicátníků 14, 
301 00 Plzeň, 
Fakulta právnická -</t>
    </r>
    <r>
      <rPr>
        <b/>
        <sz val="11"/>
        <color theme="1"/>
        <rFont val="Calibri"/>
        <family val="2"/>
        <charset val="238"/>
        <scheme val="minor"/>
      </rPr>
      <t xml:space="preserve"> Děkanát,</t>
    </r>
    <r>
      <rPr>
        <sz val="11"/>
        <color theme="1"/>
        <rFont val="Calibri"/>
        <family val="2"/>
        <charset val="238"/>
        <scheme val="minor"/>
      </rPr>
      <t xml:space="preserve">
místnost PC 215</t>
    </r>
  </si>
  <si>
    <r>
      <t xml:space="preserve">sady Pětatřicátníků 14,
301 00 Plzeň,
 Fakulta právnická - </t>
    </r>
    <r>
      <rPr>
        <b/>
        <sz val="11"/>
        <color theme="1"/>
        <rFont val="Calibri"/>
        <family val="2"/>
        <charset val="238"/>
        <scheme val="minor"/>
      </rPr>
      <t>Katedra veřejné správy</t>
    </r>
    <r>
      <rPr>
        <sz val="11"/>
        <color theme="1"/>
        <rFont val="Calibri"/>
        <family val="2"/>
        <charset val="238"/>
        <scheme val="minor"/>
      </rPr>
      <t xml:space="preserve">, </t>
    </r>
    <r>
      <rPr>
        <sz val="11"/>
        <color theme="1"/>
        <rFont val="Calibri"/>
        <family val="2"/>
        <charset val="238"/>
        <scheme val="minor"/>
      </rPr>
      <t xml:space="preserve">
místnost  PC 411</t>
    </r>
  </si>
  <si>
    <r>
      <t>sady Pětatřicátníků 14,  
301 00 Plzeň,
Fakulta právnická -</t>
    </r>
    <r>
      <rPr>
        <b/>
        <sz val="11"/>
        <color theme="1"/>
        <rFont val="Calibri"/>
        <family val="2"/>
        <charset val="238"/>
        <scheme val="minor"/>
      </rPr>
      <t xml:space="preserve"> Katedra správního práva</t>
    </r>
    <r>
      <rPr>
        <sz val="11"/>
        <color theme="1"/>
        <rFont val="Calibri"/>
        <family val="2"/>
        <charset val="238"/>
        <scheme val="minor"/>
      </rPr>
      <t>, 
místnost PC 326</t>
    </r>
  </si>
  <si>
    <r>
      <t xml:space="preserve">sady Pětatřicátníků 14,
301 00 Plzeň,
Fakulta právnická - </t>
    </r>
    <r>
      <rPr>
        <b/>
        <sz val="11"/>
        <color theme="1"/>
        <rFont val="Calibri"/>
        <family val="2"/>
        <charset val="238"/>
        <scheme val="minor"/>
      </rPr>
      <t>Katedra obchodního práva</t>
    </r>
    <r>
      <rPr>
        <sz val="11"/>
        <color theme="1"/>
        <rFont val="Calibri"/>
        <family val="2"/>
        <charset val="238"/>
        <scheme val="minor"/>
      </rPr>
      <t>, 
místnost PC 118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</si>
</sst>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1" fillId="0" borderId="0"/>
  </cellStyleXfs>
  <cellXfs count="19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5" fillId="0" borderId="0" xfId="0" applyFont="1" applyAlignment="1">
      <alignment horizontal="center" vertical="top" wrapText="1"/>
    </xf>
    <xf numFmtId="0" fontId="12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2" fillId="0" borderId="0" xfId="0" applyFont="1" applyFill="1" applyAlignment="1">
      <alignment vertical="center"/>
    </xf>
    <xf numFmtId="0" fontId="13" fillId="0" borderId="0" xfId="0" applyFont="1" applyFill="1" applyAlignment="1">
      <alignment vertical="center"/>
    </xf>
    <xf numFmtId="0" fontId="0" fillId="0" borderId="0" xfId="0" applyBorder="1"/>
    <xf numFmtId="0" fontId="16" fillId="0" borderId="0" xfId="0" applyFont="1" applyAlignment="1">
      <alignment vertical="center" wrapText="1"/>
    </xf>
    <xf numFmtId="0" fontId="0" fillId="0" borderId="0" xfId="0" applyFill="1" applyBorder="1"/>
    <xf numFmtId="0" fontId="19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5" borderId="5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5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 wrapText="1"/>
    </xf>
    <xf numFmtId="3" fontId="0" fillId="2" borderId="21" xfId="0" applyNumberFormat="1" applyFill="1" applyBorder="1" applyAlignment="1">
      <alignment horizontal="center" vertical="center" wrapText="1"/>
    </xf>
    <xf numFmtId="0" fontId="15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7" fillId="6" borderId="22" xfId="0" applyFont="1" applyFill="1" applyBorder="1" applyAlignment="1">
      <alignment horizontal="center" vertical="center" wrapText="1"/>
    </xf>
    <xf numFmtId="164" fontId="0" fillId="0" borderId="22" xfId="0" applyNumberFormat="1" applyBorder="1" applyAlignment="1">
      <alignment horizontal="right" vertical="center" indent="1"/>
    </xf>
    <xf numFmtId="164" fontId="0" fillId="3" borderId="22" xfId="0" applyNumberFormat="1" applyFill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3" fontId="0" fillId="2" borderId="24" xfId="0" applyNumberFormat="1" applyFill="1" applyBorder="1" applyAlignment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3" fontId="0" fillId="3" borderId="25" xfId="0" applyNumberFormat="1" applyFill="1" applyBorder="1" applyAlignment="1">
      <alignment horizontal="center" vertical="center" wrapText="1"/>
    </xf>
    <xf numFmtId="164" fontId="0" fillId="0" borderId="25" xfId="0" applyNumberFormat="1" applyBorder="1" applyAlignment="1">
      <alignment horizontal="right" vertical="center" indent="1"/>
    </xf>
    <xf numFmtId="164" fontId="0" fillId="3" borderId="25" xfId="0" applyNumberFormat="1" applyFill="1" applyBorder="1" applyAlignment="1">
      <alignment horizontal="right" vertical="center" indent="1"/>
    </xf>
    <xf numFmtId="165" fontId="0" fillId="0" borderId="25" xfId="0" applyNumberFormat="1" applyBorder="1" applyAlignment="1">
      <alignment horizontal="right" vertical="center" indent="1"/>
    </xf>
    <xf numFmtId="0" fontId="0" fillId="0" borderId="25" xfId="0" applyBorder="1" applyAlignment="1">
      <alignment horizontal="center" vertical="center"/>
    </xf>
    <xf numFmtId="3" fontId="0" fillId="2" borderId="26" xfId="0" applyNumberForma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center" vertical="center" wrapText="1"/>
    </xf>
    <xf numFmtId="3" fontId="0" fillId="3" borderId="27" xfId="0" applyNumberFormat="1" applyFill="1" applyBorder="1" applyAlignment="1">
      <alignment horizontal="center" vertical="center" wrapText="1"/>
    </xf>
    <xf numFmtId="0" fontId="0" fillId="3" borderId="27" xfId="0" applyFill="1" applyBorder="1" applyAlignment="1">
      <alignment horizontal="center" vertical="center" wrapText="1"/>
    </xf>
    <xf numFmtId="0" fontId="7" fillId="6" borderId="27" xfId="0" applyFont="1" applyFill="1" applyBorder="1" applyAlignment="1">
      <alignment horizontal="center" vertical="center" wrapText="1"/>
    </xf>
    <xf numFmtId="164" fontId="0" fillId="0" borderId="27" xfId="0" applyNumberFormat="1" applyBorder="1" applyAlignment="1">
      <alignment horizontal="right" vertical="center" indent="1"/>
    </xf>
    <xf numFmtId="164" fontId="0" fillId="3" borderId="27" xfId="0" applyNumberFormat="1" applyFill="1" applyBorder="1" applyAlignment="1">
      <alignment horizontal="right" vertical="center" indent="1"/>
    </xf>
    <xf numFmtId="165" fontId="0" fillId="0" borderId="27" xfId="0" applyNumberFormat="1" applyBorder="1" applyAlignment="1">
      <alignment horizontal="right" vertical="center" indent="1"/>
    </xf>
    <xf numFmtId="0" fontId="0" fillId="0" borderId="27" xfId="0" applyBorder="1" applyAlignment="1">
      <alignment horizontal="center" vertical="center"/>
    </xf>
    <xf numFmtId="3" fontId="0" fillId="2" borderId="28" xfId="0" applyNumberForma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left" vertical="center" wrapText="1"/>
    </xf>
    <xf numFmtId="0" fontId="4" fillId="6" borderId="22" xfId="0" applyFont="1" applyFill="1" applyBorder="1" applyAlignment="1">
      <alignment horizontal="left" vertical="center" wrapText="1"/>
    </xf>
    <xf numFmtId="0" fontId="4" fillId="6" borderId="17" xfId="0" applyFont="1" applyFill="1" applyBorder="1" applyAlignment="1">
      <alignment horizontal="left" vertical="center" wrapText="1"/>
    </xf>
    <xf numFmtId="0" fontId="4" fillId="6" borderId="25" xfId="0" applyFont="1" applyFill="1" applyBorder="1" applyAlignment="1">
      <alignment horizontal="left" vertical="center" wrapText="1"/>
    </xf>
    <xf numFmtId="0" fontId="4" fillId="6" borderId="27" xfId="0" applyFont="1" applyFill="1" applyBorder="1" applyAlignment="1">
      <alignment horizontal="left" vertical="center" wrapText="1"/>
    </xf>
    <xf numFmtId="0" fontId="4" fillId="6" borderId="18" xfId="0" applyFont="1" applyFill="1" applyBorder="1" applyAlignment="1">
      <alignment horizontal="left" vertical="center" wrapText="1"/>
    </xf>
    <xf numFmtId="3" fontId="0" fillId="2" borderId="29" xfId="0" applyNumberFormat="1" applyFill="1" applyBorder="1" applyAlignment="1">
      <alignment horizontal="center" vertical="center" wrapText="1"/>
    </xf>
    <xf numFmtId="0" fontId="5" fillId="6" borderId="27" xfId="0" applyFont="1" applyFill="1" applyBorder="1" applyAlignment="1">
      <alignment horizontal="center" vertical="center" wrapText="1"/>
    </xf>
    <xf numFmtId="3" fontId="0" fillId="2" borderId="30" xfId="0" applyNumberFormat="1" applyFill="1" applyBorder="1" applyAlignment="1">
      <alignment horizontal="center" vertical="center" wrapText="1"/>
    </xf>
    <xf numFmtId="0" fontId="3" fillId="6" borderId="25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0" fontId="12" fillId="3" borderId="15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6" borderId="19" xfId="0" applyFont="1" applyFill="1" applyBorder="1" applyAlignment="1">
      <alignment horizontal="center" vertical="center" wrapText="1"/>
    </xf>
    <xf numFmtId="0" fontId="17" fillId="4" borderId="15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8" fillId="6" borderId="15" xfId="0" applyFont="1" applyFill="1" applyBorder="1" applyAlignment="1">
      <alignment horizontal="center" vertical="center" wrapText="1"/>
    </xf>
    <xf numFmtId="0" fontId="6" fillId="6" borderId="2" xfId="0" applyFont="1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12" fillId="3" borderId="23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8" fillId="6" borderId="23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9" fillId="6" borderId="5" xfId="0" applyFont="1" applyFill="1" applyBorder="1" applyAlignment="1">
      <alignment horizontal="center" vertical="center" wrapText="1"/>
    </xf>
    <xf numFmtId="0" fontId="9" fillId="6" borderId="19" xfId="0" applyFont="1" applyFill="1" applyBorder="1" applyAlignment="1">
      <alignment horizontal="center" vertical="center" wrapText="1"/>
    </xf>
    <xf numFmtId="0" fontId="17" fillId="4" borderId="5" xfId="0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6" fillId="0" borderId="0" xfId="2" applyFont="1" applyAlignment="1">
      <alignment horizontal="left" vertical="center" wrapText="1"/>
    </xf>
    <xf numFmtId="164" fontId="14" fillId="0" borderId="10" xfId="0" applyNumberFormat="1" applyFont="1" applyBorder="1" applyAlignment="1">
      <alignment horizontal="center" vertical="center"/>
    </xf>
    <xf numFmtId="164" fontId="14" fillId="0" borderId="11" xfId="0" applyNumberFormat="1" applyFont="1" applyBorder="1" applyAlignment="1">
      <alignment horizontal="center" vertical="center"/>
    </xf>
    <xf numFmtId="164" fontId="14" fillId="0" borderId="1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2" fillId="4" borderId="8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2" fillId="6" borderId="25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12" fillId="3" borderId="25" xfId="0" applyFont="1" applyFill="1" applyBorder="1" applyAlignment="1">
      <alignment horizontal="center" vertical="center" wrapText="1"/>
    </xf>
    <xf numFmtId="0" fontId="12" fillId="3" borderId="14" xfId="0" applyFont="1" applyFill="1" applyBorder="1" applyAlignment="1">
      <alignment horizontal="center" vertical="center" wrapText="1"/>
    </xf>
    <xf numFmtId="0" fontId="12" fillId="3" borderId="18" xfId="0" applyFon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4" fillId="3" borderId="25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4" fillId="6" borderId="25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4" fillId="6" borderId="18" xfId="0" applyFont="1" applyFill="1" applyBorder="1" applyAlignment="1">
      <alignment horizontal="center" vertical="center" wrapText="1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14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left" vertical="center" wrapText="1" indent="1"/>
      <protection locked="0"/>
    </xf>
    <xf numFmtId="0" fontId="17" fillId="4" borderId="18" xfId="0" applyFont="1" applyFill="1" applyBorder="1" applyAlignment="1" applyProtection="1">
      <alignment horizontal="center" vertical="center" wrapText="1"/>
      <protection locked="0"/>
    </xf>
    <xf numFmtId="0" fontId="17" fillId="4" borderId="25" xfId="0" applyFont="1" applyFill="1" applyBorder="1" applyAlignment="1" applyProtection="1">
      <alignment horizontal="left" vertical="center" wrapText="1" indent="1"/>
      <protection locked="0"/>
    </xf>
    <xf numFmtId="0" fontId="17" fillId="4" borderId="27" xfId="0" applyFont="1" applyFill="1" applyBorder="1" applyAlignment="1" applyProtection="1">
      <alignment horizontal="left" vertical="center" wrapText="1" indent="1"/>
      <protection locked="0"/>
    </xf>
    <xf numFmtId="0" fontId="17" fillId="4" borderId="27" xfId="0" applyFont="1" applyFill="1" applyBorder="1" applyAlignment="1" applyProtection="1">
      <alignment horizontal="center" vertical="center" wrapText="1"/>
      <protection locked="0"/>
    </xf>
    <xf numFmtId="0" fontId="17" fillId="4" borderId="22" xfId="0" applyFont="1" applyFill="1" applyBorder="1" applyAlignment="1" applyProtection="1">
      <alignment horizontal="left" vertical="center" wrapText="1" indent="1"/>
      <protection locked="0"/>
    </xf>
    <xf numFmtId="0" fontId="17" fillId="4" borderId="22" xfId="0" applyFont="1" applyFill="1" applyBorder="1" applyAlignment="1" applyProtection="1">
      <alignment horizontal="center" vertical="center" wrapText="1"/>
      <protection locked="0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5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39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111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113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117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122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125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91440</xdr:colOff>
      <xdr:row>147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108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91440</xdr:colOff>
      <xdr:row>93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106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107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109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110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112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114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115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116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118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119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120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121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123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124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126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127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128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129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130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91440</xdr:colOff>
      <xdr:row>164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91440</xdr:colOff>
      <xdr:row>175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91440</xdr:colOff>
      <xdr:row>186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91440</xdr:colOff>
      <xdr:row>187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91440</xdr:colOff>
      <xdr:row>188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91440</xdr:colOff>
      <xdr:row>190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91440</xdr:colOff>
      <xdr:row>192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91440</xdr:colOff>
      <xdr:row>193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91440</xdr:colOff>
      <xdr:row>196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91440</xdr:colOff>
      <xdr:row>197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91440</xdr:colOff>
      <xdr:row>198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91440</xdr:colOff>
      <xdr:row>199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91440</xdr:colOff>
      <xdr:row>203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91440</xdr:colOff>
      <xdr:row>204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91440</xdr:colOff>
      <xdr:row>205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91440</xdr:colOff>
      <xdr:row>206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91440</xdr:colOff>
      <xdr:row>207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91440</xdr:colOff>
      <xdr:row>208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91440</xdr:colOff>
      <xdr:row>209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91440</xdr:colOff>
      <xdr:row>210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91440</xdr:colOff>
      <xdr:row>102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47955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84</xdr:row>
      <xdr:rowOff>428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131792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157320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47955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45274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40339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47955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131792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157320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45274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40339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40339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131792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157320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47955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131792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157320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45274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40339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47955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40339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88</xdr:row>
      <xdr:rowOff>423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90</xdr:row>
      <xdr:rowOff>418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91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131792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157320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45274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47955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89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92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86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131792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157320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45274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40339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47955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66</xdr:row>
      <xdr:rowOff>45274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47966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68</xdr:row>
      <xdr:rowOff>40341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72</xdr:row>
      <xdr:rowOff>223222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40339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9525</xdr:rowOff>
    </xdr:from>
    <xdr:to>
      <xdr:col>22</xdr:col>
      <xdr:colOff>190500</xdr:colOff>
      <xdr:row>92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111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113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117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122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125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188</xdr:row>
      <xdr:rowOff>0</xdr:rowOff>
    </xdr:from>
    <xdr:to>
      <xdr:col>22</xdr:col>
      <xdr:colOff>190500</xdr:colOff>
      <xdr:row>189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190</xdr:row>
      <xdr:rowOff>0</xdr:rowOff>
    </xdr:from>
    <xdr:to>
      <xdr:col>22</xdr:col>
      <xdr:colOff>190500</xdr:colOff>
      <xdr:row>191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194</xdr:row>
      <xdr:rowOff>0</xdr:rowOff>
    </xdr:from>
    <xdr:to>
      <xdr:col>22</xdr:col>
      <xdr:colOff>190500</xdr:colOff>
      <xdr:row>195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201</xdr:row>
      <xdr:rowOff>0</xdr:rowOff>
    </xdr:from>
    <xdr:to>
      <xdr:col>22</xdr:col>
      <xdr:colOff>190500</xdr:colOff>
      <xdr:row>202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180975</xdr:rowOff>
    </xdr:from>
    <xdr:to>
      <xdr:col>22</xdr:col>
      <xdr:colOff>190500</xdr:colOff>
      <xdr:row>99</xdr:row>
      <xdr:rowOff>104209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66</xdr:row>
      <xdr:rowOff>56930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111604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70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70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71</xdr:row>
      <xdr:rowOff>47955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72</xdr:row>
      <xdr:rowOff>111615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78</xdr:row>
      <xdr:rowOff>9404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9525</xdr:rowOff>
    </xdr:from>
    <xdr:to>
      <xdr:col>22</xdr:col>
      <xdr:colOff>190500</xdr:colOff>
      <xdr:row>93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109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110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112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114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115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116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118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119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120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121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123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124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126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127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128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129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130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189</xdr:row>
      <xdr:rowOff>0</xdr:rowOff>
    </xdr:from>
    <xdr:to>
      <xdr:col>22</xdr:col>
      <xdr:colOff>190500</xdr:colOff>
      <xdr:row>190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191</xdr:row>
      <xdr:rowOff>0</xdr:rowOff>
    </xdr:from>
    <xdr:to>
      <xdr:col>22</xdr:col>
      <xdr:colOff>190500</xdr:colOff>
      <xdr:row>192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192</xdr:row>
      <xdr:rowOff>0</xdr:rowOff>
    </xdr:from>
    <xdr:to>
      <xdr:col>22</xdr:col>
      <xdr:colOff>190500</xdr:colOff>
      <xdr:row>193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195</xdr:row>
      <xdr:rowOff>0</xdr:rowOff>
    </xdr:from>
    <xdr:to>
      <xdr:col>22</xdr:col>
      <xdr:colOff>190500</xdr:colOff>
      <xdr:row>196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196</xdr:row>
      <xdr:rowOff>0</xdr:rowOff>
    </xdr:from>
    <xdr:to>
      <xdr:col>22</xdr:col>
      <xdr:colOff>190500</xdr:colOff>
      <xdr:row>197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197</xdr:row>
      <xdr:rowOff>0</xdr:rowOff>
    </xdr:from>
    <xdr:to>
      <xdr:col>22</xdr:col>
      <xdr:colOff>190500</xdr:colOff>
      <xdr:row>198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198</xdr:row>
      <xdr:rowOff>0</xdr:rowOff>
    </xdr:from>
    <xdr:to>
      <xdr:col>22</xdr:col>
      <xdr:colOff>190500</xdr:colOff>
      <xdr:row>199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202</xdr:row>
      <xdr:rowOff>0</xdr:rowOff>
    </xdr:from>
    <xdr:to>
      <xdr:col>22</xdr:col>
      <xdr:colOff>190500</xdr:colOff>
      <xdr:row>203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203</xdr:row>
      <xdr:rowOff>0</xdr:rowOff>
    </xdr:from>
    <xdr:to>
      <xdr:col>22</xdr:col>
      <xdr:colOff>190500</xdr:colOff>
      <xdr:row>204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204</xdr:row>
      <xdr:rowOff>0</xdr:rowOff>
    </xdr:from>
    <xdr:to>
      <xdr:col>22</xdr:col>
      <xdr:colOff>190500</xdr:colOff>
      <xdr:row>205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205</xdr:row>
      <xdr:rowOff>0</xdr:rowOff>
    </xdr:from>
    <xdr:to>
      <xdr:col>22</xdr:col>
      <xdr:colOff>190500</xdr:colOff>
      <xdr:row>206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206</xdr:row>
      <xdr:rowOff>0</xdr:rowOff>
    </xdr:from>
    <xdr:to>
      <xdr:col>22</xdr:col>
      <xdr:colOff>190500</xdr:colOff>
      <xdr:row>207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207</xdr:row>
      <xdr:rowOff>0</xdr:rowOff>
    </xdr:from>
    <xdr:to>
      <xdr:col>22</xdr:col>
      <xdr:colOff>190500</xdr:colOff>
      <xdr:row>208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208</xdr:row>
      <xdr:rowOff>0</xdr:rowOff>
    </xdr:from>
    <xdr:to>
      <xdr:col>22</xdr:col>
      <xdr:colOff>190500</xdr:colOff>
      <xdr:row>209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209</xdr:row>
      <xdr:rowOff>0</xdr:rowOff>
    </xdr:from>
    <xdr:to>
      <xdr:col>22</xdr:col>
      <xdr:colOff>190500</xdr:colOff>
      <xdr:row>210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81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180975</xdr:rowOff>
    </xdr:from>
    <xdr:to>
      <xdr:col>22</xdr:col>
      <xdr:colOff>190500</xdr:colOff>
      <xdr:row>102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101</xdr:row>
      <xdr:rowOff>131793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102</xdr:row>
      <xdr:rowOff>157320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istofo/Documents/ALFRESCO/3.%20Ezak/P&#345;&#237;loha%20&#269;.%202%20Kupn&#237;%20smlouvy%20-%20technick&#225;%20specifikace_VT%20(III.)-130-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54"/>
  <sheetViews>
    <sheetView tabSelected="1" zoomScale="60" zoomScaleNormal="60" workbookViewId="0">
      <selection activeCell="G33" sqref="G3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5.42578125" style="1" customWidth="1"/>
    <col min="4" max="4" width="12.28515625" style="2" customWidth="1"/>
    <col min="5" max="5" width="10.5703125" style="3" customWidth="1"/>
    <col min="6" max="6" width="142.7109375" style="1" customWidth="1"/>
    <col min="7" max="7" width="29.7109375" style="4" customWidth="1"/>
    <col min="8" max="8" width="21" style="4" customWidth="1"/>
    <col min="9" max="9" width="21.7109375" style="4" customWidth="1"/>
    <col min="10" max="10" width="16.28515625" style="1" customWidth="1"/>
    <col min="11" max="11" width="27.42578125" style="5" hidden="1" customWidth="1"/>
    <col min="12" max="12" width="32.42578125" style="5" customWidth="1"/>
    <col min="13" max="13" width="31.42578125" style="5" customWidth="1"/>
    <col min="14" max="14" width="52.5703125" style="4" customWidth="1"/>
    <col min="15" max="15" width="28.140625" style="4" customWidth="1"/>
    <col min="16" max="16" width="17.710937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155" t="s">
        <v>42</v>
      </c>
      <c r="C1" s="156"/>
      <c r="D1" s="156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111"/>
      <c r="E3" s="111"/>
      <c r="F3" s="11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11"/>
      <c r="E4" s="111"/>
      <c r="F4" s="111"/>
      <c r="G4" s="111"/>
      <c r="H4" s="11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157" t="s">
        <v>2</v>
      </c>
      <c r="H5" s="158"/>
      <c r="I5" s="1"/>
      <c r="J5" s="5"/>
      <c r="N5" s="1"/>
      <c r="O5" s="19"/>
      <c r="P5" s="19"/>
      <c r="R5" s="18" t="s">
        <v>2</v>
      </c>
      <c r="V5" s="37"/>
    </row>
    <row r="6" spans="1:22" ht="75" customHeight="1" thickTop="1" thickBot="1" x14ac:dyDescent="0.3">
      <c r="B6" s="38" t="s">
        <v>3</v>
      </c>
      <c r="C6" s="39" t="s">
        <v>15</v>
      </c>
      <c r="D6" s="39" t="s">
        <v>4</v>
      </c>
      <c r="E6" s="39" t="s">
        <v>16</v>
      </c>
      <c r="F6" s="39" t="s">
        <v>17</v>
      </c>
      <c r="G6" s="45" t="s">
        <v>26</v>
      </c>
      <c r="H6" s="46" t="s">
        <v>60</v>
      </c>
      <c r="I6" s="40" t="s">
        <v>18</v>
      </c>
      <c r="J6" s="39" t="s">
        <v>19</v>
      </c>
      <c r="K6" s="39" t="s">
        <v>32</v>
      </c>
      <c r="L6" s="41" t="s">
        <v>20</v>
      </c>
      <c r="M6" s="42" t="s">
        <v>21</v>
      </c>
      <c r="N6" s="41" t="s">
        <v>22</v>
      </c>
      <c r="O6" s="41" t="s">
        <v>27</v>
      </c>
      <c r="P6" s="41" t="s">
        <v>23</v>
      </c>
      <c r="Q6" s="39" t="s">
        <v>5</v>
      </c>
      <c r="R6" s="43" t="s">
        <v>6</v>
      </c>
      <c r="S6" s="112" t="s">
        <v>7</v>
      </c>
      <c r="T6" s="44" t="s">
        <v>8</v>
      </c>
      <c r="U6" s="41" t="s">
        <v>24</v>
      </c>
      <c r="V6" s="41" t="s">
        <v>25</v>
      </c>
    </row>
    <row r="7" spans="1:22" ht="61.5" customHeight="1" thickTop="1" x14ac:dyDescent="0.25">
      <c r="A7" s="20"/>
      <c r="B7" s="55">
        <v>1</v>
      </c>
      <c r="C7" s="56" t="s">
        <v>48</v>
      </c>
      <c r="D7" s="57">
        <v>8</v>
      </c>
      <c r="E7" s="58" t="s">
        <v>31</v>
      </c>
      <c r="F7" s="98" t="s">
        <v>47</v>
      </c>
      <c r="G7" s="192"/>
      <c r="H7" s="143" t="s">
        <v>29</v>
      </c>
      <c r="I7" s="159" t="s">
        <v>28</v>
      </c>
      <c r="J7" s="162" t="s">
        <v>29</v>
      </c>
      <c r="K7" s="163"/>
      <c r="L7" s="141"/>
      <c r="M7" s="145" t="s">
        <v>37</v>
      </c>
      <c r="N7" s="146" t="s">
        <v>67</v>
      </c>
      <c r="O7" s="144">
        <v>90</v>
      </c>
      <c r="P7" s="59">
        <f>D7*Q7</f>
        <v>960</v>
      </c>
      <c r="Q7" s="60">
        <v>120</v>
      </c>
      <c r="R7" s="193"/>
      <c r="S7" s="61">
        <f>D7*R7</f>
        <v>0</v>
      </c>
      <c r="T7" s="62" t="str">
        <f t="shared" ref="T7" si="0">IF(ISNUMBER(R7), IF(R7&gt;Q7,"NEVYHOVUJE","VYHOVUJE")," ")</f>
        <v xml:space="preserve"> </v>
      </c>
      <c r="U7" s="140"/>
      <c r="V7" s="58" t="s">
        <v>14</v>
      </c>
    </row>
    <row r="8" spans="1:22" ht="61.5" customHeight="1" x14ac:dyDescent="0.25">
      <c r="A8" s="20"/>
      <c r="B8" s="48">
        <v>2</v>
      </c>
      <c r="C8" s="49" t="s">
        <v>33</v>
      </c>
      <c r="D8" s="50">
        <v>8</v>
      </c>
      <c r="E8" s="107" t="s">
        <v>31</v>
      </c>
      <c r="F8" s="96" t="s">
        <v>49</v>
      </c>
      <c r="G8" s="183"/>
      <c r="H8" s="122"/>
      <c r="I8" s="160"/>
      <c r="J8" s="120"/>
      <c r="K8" s="131"/>
      <c r="L8" s="142"/>
      <c r="M8" s="127"/>
      <c r="N8" s="127"/>
      <c r="O8" s="118"/>
      <c r="P8" s="51">
        <f>D8*Q8</f>
        <v>2000</v>
      </c>
      <c r="Q8" s="52">
        <v>250</v>
      </c>
      <c r="R8" s="194"/>
      <c r="S8" s="53">
        <f>D8*R8</f>
        <v>0</v>
      </c>
      <c r="T8" s="54" t="str">
        <f t="shared" ref="T8" si="1">IF(ISNUMBER(R8), IF(R8&gt;Q8,"NEVYHOVUJE","VYHOVUJE")," ")</f>
        <v xml:space="preserve"> </v>
      </c>
      <c r="U8" s="120"/>
      <c r="V8" s="107" t="s">
        <v>14</v>
      </c>
    </row>
    <row r="9" spans="1:22" ht="219.75" customHeight="1" x14ac:dyDescent="0.25">
      <c r="A9" s="20"/>
      <c r="B9" s="48">
        <v>3</v>
      </c>
      <c r="C9" s="49" t="s">
        <v>35</v>
      </c>
      <c r="D9" s="50">
        <v>4</v>
      </c>
      <c r="E9" s="107" t="s">
        <v>31</v>
      </c>
      <c r="F9" s="96" t="s">
        <v>45</v>
      </c>
      <c r="G9" s="183"/>
      <c r="H9" s="184"/>
      <c r="I9" s="160"/>
      <c r="J9" s="120"/>
      <c r="K9" s="131"/>
      <c r="L9" s="69" t="s">
        <v>34</v>
      </c>
      <c r="M9" s="127"/>
      <c r="N9" s="127"/>
      <c r="O9" s="118"/>
      <c r="P9" s="51">
        <f>D9*Q9</f>
        <v>88000</v>
      </c>
      <c r="Q9" s="52">
        <v>22000</v>
      </c>
      <c r="R9" s="194"/>
      <c r="S9" s="53">
        <f>D9*R9</f>
        <v>0</v>
      </c>
      <c r="T9" s="54" t="str">
        <f t="shared" ref="T9" si="2">IF(ISNUMBER(R9), IF(R9&gt;Q9,"NEVYHOVUJE","VYHOVUJE")," ")</f>
        <v xml:space="preserve"> </v>
      </c>
      <c r="U9" s="120"/>
      <c r="V9" s="107" t="s">
        <v>12</v>
      </c>
    </row>
    <row r="10" spans="1:22" ht="144" customHeight="1" thickBot="1" x14ac:dyDescent="0.3">
      <c r="A10" s="20"/>
      <c r="B10" s="70">
        <v>4</v>
      </c>
      <c r="C10" s="71" t="s">
        <v>36</v>
      </c>
      <c r="D10" s="72">
        <v>4</v>
      </c>
      <c r="E10" s="73" t="s">
        <v>31</v>
      </c>
      <c r="F10" s="97" t="s">
        <v>46</v>
      </c>
      <c r="G10" s="190"/>
      <c r="H10" s="191"/>
      <c r="I10" s="161"/>
      <c r="J10" s="129"/>
      <c r="K10" s="132"/>
      <c r="L10" s="74" t="s">
        <v>34</v>
      </c>
      <c r="M10" s="138"/>
      <c r="N10" s="138"/>
      <c r="O10" s="136"/>
      <c r="P10" s="75">
        <f>D10*Q10</f>
        <v>22400</v>
      </c>
      <c r="Q10" s="76">
        <v>5600</v>
      </c>
      <c r="R10" s="195"/>
      <c r="S10" s="77">
        <f>D10*R10</f>
        <v>0</v>
      </c>
      <c r="T10" s="78" t="str">
        <f t="shared" ref="T10" si="3">IF(ISNUMBER(R10), IF(R10&gt;Q10,"NEVYHOVUJE","VYHOVUJE")," ")</f>
        <v xml:space="preserve"> </v>
      </c>
      <c r="U10" s="129"/>
      <c r="V10" s="73" t="s">
        <v>13</v>
      </c>
    </row>
    <row r="11" spans="1:22" ht="63" customHeight="1" x14ac:dyDescent="0.25">
      <c r="A11" s="20"/>
      <c r="B11" s="79">
        <v>5</v>
      </c>
      <c r="C11" s="80" t="s">
        <v>48</v>
      </c>
      <c r="D11" s="81">
        <v>4</v>
      </c>
      <c r="E11" s="106" t="s">
        <v>31</v>
      </c>
      <c r="F11" s="99" t="s">
        <v>52</v>
      </c>
      <c r="G11" s="187"/>
      <c r="H11" s="125" t="s">
        <v>29</v>
      </c>
      <c r="I11" s="134" t="s">
        <v>28</v>
      </c>
      <c r="J11" s="113" t="s">
        <v>29</v>
      </c>
      <c r="K11" s="130"/>
      <c r="L11" s="126"/>
      <c r="M11" s="126" t="s">
        <v>38</v>
      </c>
      <c r="N11" s="139" t="s">
        <v>68</v>
      </c>
      <c r="O11" s="117">
        <v>90</v>
      </c>
      <c r="P11" s="82">
        <f>D11*Q11</f>
        <v>480</v>
      </c>
      <c r="Q11" s="83">
        <v>120</v>
      </c>
      <c r="R11" s="196"/>
      <c r="S11" s="84">
        <f>D11*R11</f>
        <v>0</v>
      </c>
      <c r="T11" s="85" t="str">
        <f t="shared" ref="T11:T30" si="4">IF(ISNUMBER(R11), IF(R11&gt;Q11,"NEVYHOVUJE","VYHOVUJE")," ")</f>
        <v xml:space="preserve"> </v>
      </c>
      <c r="U11" s="113"/>
      <c r="V11" s="106" t="s">
        <v>14</v>
      </c>
    </row>
    <row r="12" spans="1:22" ht="76.5" customHeight="1" x14ac:dyDescent="0.25">
      <c r="A12" s="20"/>
      <c r="B12" s="48">
        <v>6</v>
      </c>
      <c r="C12" s="49" t="s">
        <v>33</v>
      </c>
      <c r="D12" s="50">
        <v>4</v>
      </c>
      <c r="E12" s="107" t="s">
        <v>31</v>
      </c>
      <c r="F12" s="96" t="s">
        <v>53</v>
      </c>
      <c r="G12" s="183"/>
      <c r="H12" s="122"/>
      <c r="I12" s="135"/>
      <c r="J12" s="120"/>
      <c r="K12" s="131"/>
      <c r="L12" s="133"/>
      <c r="M12" s="127"/>
      <c r="N12" s="127"/>
      <c r="O12" s="118"/>
      <c r="P12" s="51">
        <f>D12*Q12</f>
        <v>1000</v>
      </c>
      <c r="Q12" s="52">
        <v>250</v>
      </c>
      <c r="R12" s="194"/>
      <c r="S12" s="53">
        <f>D12*R12</f>
        <v>0</v>
      </c>
      <c r="T12" s="54" t="str">
        <f t="shared" si="4"/>
        <v xml:space="preserve"> </v>
      </c>
      <c r="U12" s="120"/>
      <c r="V12" s="107" t="s">
        <v>14</v>
      </c>
    </row>
    <row r="13" spans="1:22" ht="248.25" customHeight="1" x14ac:dyDescent="0.25">
      <c r="A13" s="20"/>
      <c r="B13" s="48">
        <v>7</v>
      </c>
      <c r="C13" s="49" t="s">
        <v>35</v>
      </c>
      <c r="D13" s="50">
        <v>2</v>
      </c>
      <c r="E13" s="107" t="s">
        <v>31</v>
      </c>
      <c r="F13" s="96" t="s">
        <v>54</v>
      </c>
      <c r="G13" s="183"/>
      <c r="H13" s="184"/>
      <c r="I13" s="135"/>
      <c r="J13" s="120"/>
      <c r="K13" s="131"/>
      <c r="L13" s="69" t="s">
        <v>34</v>
      </c>
      <c r="M13" s="127"/>
      <c r="N13" s="127"/>
      <c r="O13" s="118"/>
      <c r="P13" s="51">
        <f>D13*Q13</f>
        <v>44000</v>
      </c>
      <c r="Q13" s="52">
        <v>22000</v>
      </c>
      <c r="R13" s="194"/>
      <c r="S13" s="53">
        <f>D13*R13</f>
        <v>0</v>
      </c>
      <c r="T13" s="54" t="str">
        <f t="shared" si="4"/>
        <v xml:space="preserve"> </v>
      </c>
      <c r="U13" s="120"/>
      <c r="V13" s="107" t="s">
        <v>11</v>
      </c>
    </row>
    <row r="14" spans="1:22" ht="175.5" customHeight="1" thickBot="1" x14ac:dyDescent="0.3">
      <c r="A14" s="20"/>
      <c r="B14" s="70">
        <v>8</v>
      </c>
      <c r="C14" s="71" t="s">
        <v>36</v>
      </c>
      <c r="D14" s="72">
        <v>2</v>
      </c>
      <c r="E14" s="73" t="s">
        <v>31</v>
      </c>
      <c r="F14" s="97" t="s">
        <v>55</v>
      </c>
      <c r="G14" s="190"/>
      <c r="H14" s="191"/>
      <c r="I14" s="137"/>
      <c r="J14" s="129"/>
      <c r="K14" s="132"/>
      <c r="L14" s="74" t="s">
        <v>34</v>
      </c>
      <c r="M14" s="138"/>
      <c r="N14" s="138"/>
      <c r="O14" s="136"/>
      <c r="P14" s="75">
        <f>D14*Q14</f>
        <v>11200</v>
      </c>
      <c r="Q14" s="76">
        <v>5600</v>
      </c>
      <c r="R14" s="195"/>
      <c r="S14" s="77">
        <f>D14*R14</f>
        <v>0</v>
      </c>
      <c r="T14" s="78" t="str">
        <f t="shared" si="4"/>
        <v xml:space="preserve"> </v>
      </c>
      <c r="U14" s="129"/>
      <c r="V14" s="73" t="s">
        <v>13</v>
      </c>
    </row>
    <row r="15" spans="1:22" ht="69.75" customHeight="1" x14ac:dyDescent="0.25">
      <c r="A15" s="20"/>
      <c r="B15" s="79">
        <v>9</v>
      </c>
      <c r="C15" s="80" t="s">
        <v>50</v>
      </c>
      <c r="D15" s="81">
        <v>2</v>
      </c>
      <c r="E15" s="106" t="s">
        <v>31</v>
      </c>
      <c r="F15" s="99" t="s">
        <v>51</v>
      </c>
      <c r="G15" s="187"/>
      <c r="H15" s="125" t="s">
        <v>29</v>
      </c>
      <c r="I15" s="134" t="s">
        <v>28</v>
      </c>
      <c r="J15" s="113" t="s">
        <v>29</v>
      </c>
      <c r="K15" s="130"/>
      <c r="L15" s="126"/>
      <c r="M15" s="126" t="s">
        <v>39</v>
      </c>
      <c r="N15" s="139" t="s">
        <v>69</v>
      </c>
      <c r="O15" s="117">
        <v>90</v>
      </c>
      <c r="P15" s="82">
        <f>D15*Q15</f>
        <v>360</v>
      </c>
      <c r="Q15" s="83">
        <v>180</v>
      </c>
      <c r="R15" s="196"/>
      <c r="S15" s="84">
        <f>D15*R15</f>
        <v>0</v>
      </c>
      <c r="T15" s="85" t="str">
        <f t="shared" si="4"/>
        <v xml:space="preserve"> </v>
      </c>
      <c r="U15" s="113"/>
      <c r="V15" s="106" t="s">
        <v>14</v>
      </c>
    </row>
    <row r="16" spans="1:22" ht="90" customHeight="1" x14ac:dyDescent="0.25">
      <c r="A16" s="20"/>
      <c r="B16" s="48">
        <v>10</v>
      </c>
      <c r="C16" s="49" t="s">
        <v>33</v>
      </c>
      <c r="D16" s="50">
        <v>2</v>
      </c>
      <c r="E16" s="107" t="s">
        <v>31</v>
      </c>
      <c r="F16" s="96" t="s">
        <v>53</v>
      </c>
      <c r="G16" s="183"/>
      <c r="H16" s="122"/>
      <c r="I16" s="135"/>
      <c r="J16" s="120"/>
      <c r="K16" s="131"/>
      <c r="L16" s="133"/>
      <c r="M16" s="127"/>
      <c r="N16" s="127"/>
      <c r="O16" s="118"/>
      <c r="P16" s="51">
        <f>D16*Q16</f>
        <v>500</v>
      </c>
      <c r="Q16" s="52">
        <v>250</v>
      </c>
      <c r="R16" s="194"/>
      <c r="S16" s="53">
        <f>D16*R16</f>
        <v>0</v>
      </c>
      <c r="T16" s="54" t="str">
        <f t="shared" si="4"/>
        <v xml:space="preserve"> </v>
      </c>
      <c r="U16" s="120"/>
      <c r="V16" s="107" t="s">
        <v>14</v>
      </c>
    </row>
    <row r="17" spans="1:22" ht="240" customHeight="1" x14ac:dyDescent="0.25">
      <c r="A17" s="20"/>
      <c r="B17" s="48">
        <v>11</v>
      </c>
      <c r="C17" s="49" t="s">
        <v>35</v>
      </c>
      <c r="D17" s="50">
        <v>1</v>
      </c>
      <c r="E17" s="107" t="s">
        <v>31</v>
      </c>
      <c r="F17" s="96" t="s">
        <v>54</v>
      </c>
      <c r="G17" s="183"/>
      <c r="H17" s="184"/>
      <c r="I17" s="135"/>
      <c r="J17" s="120"/>
      <c r="K17" s="131"/>
      <c r="L17" s="69" t="s">
        <v>34</v>
      </c>
      <c r="M17" s="127"/>
      <c r="N17" s="127"/>
      <c r="O17" s="118"/>
      <c r="P17" s="51">
        <f>D17*Q17</f>
        <v>22000</v>
      </c>
      <c r="Q17" s="52">
        <v>22000</v>
      </c>
      <c r="R17" s="194"/>
      <c r="S17" s="53">
        <f>D17*R17</f>
        <v>0</v>
      </c>
      <c r="T17" s="54" t="str">
        <f t="shared" si="4"/>
        <v xml:space="preserve"> </v>
      </c>
      <c r="U17" s="120"/>
      <c r="V17" s="107" t="s">
        <v>11</v>
      </c>
    </row>
    <row r="18" spans="1:22" ht="207" customHeight="1" thickBot="1" x14ac:dyDescent="0.3">
      <c r="A18" s="20"/>
      <c r="B18" s="70">
        <v>12</v>
      </c>
      <c r="C18" s="71" t="s">
        <v>36</v>
      </c>
      <c r="D18" s="72">
        <v>1</v>
      </c>
      <c r="E18" s="73" t="s">
        <v>31</v>
      </c>
      <c r="F18" s="97" t="s">
        <v>56</v>
      </c>
      <c r="G18" s="190"/>
      <c r="H18" s="191"/>
      <c r="I18" s="137"/>
      <c r="J18" s="129"/>
      <c r="K18" s="132"/>
      <c r="L18" s="74" t="s">
        <v>34</v>
      </c>
      <c r="M18" s="138"/>
      <c r="N18" s="138"/>
      <c r="O18" s="136"/>
      <c r="P18" s="75">
        <f>D18*Q18</f>
        <v>5600</v>
      </c>
      <c r="Q18" s="76">
        <v>5600</v>
      </c>
      <c r="R18" s="195"/>
      <c r="S18" s="77">
        <f>D18*R18</f>
        <v>0</v>
      </c>
      <c r="T18" s="78" t="str">
        <f t="shared" si="4"/>
        <v xml:space="preserve"> </v>
      </c>
      <c r="U18" s="129"/>
      <c r="V18" s="73" t="s">
        <v>13</v>
      </c>
    </row>
    <row r="19" spans="1:22" ht="75.75" customHeight="1" x14ac:dyDescent="0.25">
      <c r="A19" s="20"/>
      <c r="B19" s="79">
        <v>13</v>
      </c>
      <c r="C19" s="80" t="s">
        <v>48</v>
      </c>
      <c r="D19" s="81">
        <v>2</v>
      </c>
      <c r="E19" s="106" t="s">
        <v>31</v>
      </c>
      <c r="F19" s="99" t="s">
        <v>65</v>
      </c>
      <c r="G19" s="187"/>
      <c r="H19" s="125" t="s">
        <v>29</v>
      </c>
      <c r="I19" s="134" t="s">
        <v>28</v>
      </c>
      <c r="J19" s="113" t="s">
        <v>29</v>
      </c>
      <c r="K19" s="130"/>
      <c r="L19" s="126"/>
      <c r="M19" s="126" t="s">
        <v>40</v>
      </c>
      <c r="N19" s="139" t="s">
        <v>70</v>
      </c>
      <c r="O19" s="117">
        <v>90</v>
      </c>
      <c r="P19" s="82">
        <f>D19*Q19</f>
        <v>240</v>
      </c>
      <c r="Q19" s="83">
        <v>120</v>
      </c>
      <c r="R19" s="196"/>
      <c r="S19" s="84">
        <f>D19*R19</f>
        <v>0</v>
      </c>
      <c r="T19" s="85" t="str">
        <f t="shared" si="4"/>
        <v xml:space="preserve"> </v>
      </c>
      <c r="U19" s="113"/>
      <c r="V19" s="106" t="s">
        <v>14</v>
      </c>
    </row>
    <row r="20" spans="1:22" ht="89.25" customHeight="1" x14ac:dyDescent="0.25">
      <c r="A20" s="20"/>
      <c r="B20" s="48">
        <v>14</v>
      </c>
      <c r="C20" s="49" t="s">
        <v>33</v>
      </c>
      <c r="D20" s="50">
        <v>2</v>
      </c>
      <c r="E20" s="107" t="s">
        <v>31</v>
      </c>
      <c r="F20" s="96" t="s">
        <v>53</v>
      </c>
      <c r="G20" s="183"/>
      <c r="H20" s="122"/>
      <c r="I20" s="135"/>
      <c r="J20" s="120"/>
      <c r="K20" s="131"/>
      <c r="L20" s="133"/>
      <c r="M20" s="127"/>
      <c r="N20" s="127"/>
      <c r="O20" s="118"/>
      <c r="P20" s="51">
        <f>D20*Q20</f>
        <v>500</v>
      </c>
      <c r="Q20" s="52">
        <v>250</v>
      </c>
      <c r="R20" s="194"/>
      <c r="S20" s="53">
        <f>D20*R20</f>
        <v>0</v>
      </c>
      <c r="T20" s="54" t="str">
        <f t="shared" si="4"/>
        <v xml:space="preserve"> </v>
      </c>
      <c r="U20" s="120"/>
      <c r="V20" s="107" t="s">
        <v>14</v>
      </c>
    </row>
    <row r="21" spans="1:22" ht="245.25" customHeight="1" x14ac:dyDescent="0.25">
      <c r="A21" s="20"/>
      <c r="B21" s="48">
        <v>15</v>
      </c>
      <c r="C21" s="49" t="s">
        <v>35</v>
      </c>
      <c r="D21" s="50">
        <v>1</v>
      </c>
      <c r="E21" s="107" t="s">
        <v>31</v>
      </c>
      <c r="F21" s="96" t="s">
        <v>54</v>
      </c>
      <c r="G21" s="183"/>
      <c r="H21" s="184"/>
      <c r="I21" s="135"/>
      <c r="J21" s="120"/>
      <c r="K21" s="131"/>
      <c r="L21" s="69" t="s">
        <v>34</v>
      </c>
      <c r="M21" s="127"/>
      <c r="N21" s="127"/>
      <c r="O21" s="118"/>
      <c r="P21" s="51">
        <f>D21*Q21</f>
        <v>22000</v>
      </c>
      <c r="Q21" s="52">
        <v>22000</v>
      </c>
      <c r="R21" s="194"/>
      <c r="S21" s="53">
        <f>D21*R21</f>
        <v>0</v>
      </c>
      <c r="T21" s="54" t="str">
        <f t="shared" si="4"/>
        <v xml:space="preserve"> </v>
      </c>
      <c r="U21" s="120"/>
      <c r="V21" s="107" t="s">
        <v>11</v>
      </c>
    </row>
    <row r="22" spans="1:22" ht="198.75" customHeight="1" thickBot="1" x14ac:dyDescent="0.3">
      <c r="A22" s="20"/>
      <c r="B22" s="70">
        <v>16</v>
      </c>
      <c r="C22" s="71" t="s">
        <v>36</v>
      </c>
      <c r="D22" s="72">
        <v>1</v>
      </c>
      <c r="E22" s="73" t="s">
        <v>31</v>
      </c>
      <c r="F22" s="97" t="s">
        <v>56</v>
      </c>
      <c r="G22" s="190"/>
      <c r="H22" s="191"/>
      <c r="I22" s="137"/>
      <c r="J22" s="129"/>
      <c r="K22" s="132"/>
      <c r="L22" s="74" t="s">
        <v>34</v>
      </c>
      <c r="M22" s="138"/>
      <c r="N22" s="138"/>
      <c r="O22" s="136"/>
      <c r="P22" s="75">
        <f>D22*Q22</f>
        <v>5600</v>
      </c>
      <c r="Q22" s="76">
        <v>5600</v>
      </c>
      <c r="R22" s="195"/>
      <c r="S22" s="77">
        <f>D22*R22</f>
        <v>0</v>
      </c>
      <c r="T22" s="78" t="str">
        <f t="shared" si="4"/>
        <v xml:space="preserve"> </v>
      </c>
      <c r="U22" s="129"/>
      <c r="V22" s="73" t="s">
        <v>13</v>
      </c>
    </row>
    <row r="23" spans="1:22" ht="105" customHeight="1" x14ac:dyDescent="0.25">
      <c r="A23" s="20"/>
      <c r="B23" s="79">
        <v>17</v>
      </c>
      <c r="C23" s="80" t="s">
        <v>48</v>
      </c>
      <c r="D23" s="81">
        <v>2</v>
      </c>
      <c r="E23" s="106" t="s">
        <v>31</v>
      </c>
      <c r="F23" s="99" t="s">
        <v>65</v>
      </c>
      <c r="G23" s="187"/>
      <c r="H23" s="125" t="s">
        <v>29</v>
      </c>
      <c r="I23" s="134" t="s">
        <v>28</v>
      </c>
      <c r="J23" s="113" t="s">
        <v>29</v>
      </c>
      <c r="K23" s="130"/>
      <c r="L23" s="126"/>
      <c r="M23" s="126" t="s">
        <v>41</v>
      </c>
      <c r="N23" s="128" t="s">
        <v>43</v>
      </c>
      <c r="O23" s="117">
        <v>90</v>
      </c>
      <c r="P23" s="82">
        <f>D23*Q23</f>
        <v>240</v>
      </c>
      <c r="Q23" s="83">
        <v>120</v>
      </c>
      <c r="R23" s="196"/>
      <c r="S23" s="84">
        <f>D23*R23</f>
        <v>0</v>
      </c>
      <c r="T23" s="85" t="str">
        <f t="shared" si="4"/>
        <v xml:space="preserve"> </v>
      </c>
      <c r="U23" s="113"/>
      <c r="V23" s="106" t="s">
        <v>14</v>
      </c>
    </row>
    <row r="24" spans="1:22" ht="97.5" customHeight="1" x14ac:dyDescent="0.25">
      <c r="A24" s="20"/>
      <c r="B24" s="48">
        <v>18</v>
      </c>
      <c r="C24" s="49" t="s">
        <v>33</v>
      </c>
      <c r="D24" s="50">
        <v>2</v>
      </c>
      <c r="E24" s="107" t="s">
        <v>31</v>
      </c>
      <c r="F24" s="96" t="s">
        <v>53</v>
      </c>
      <c r="G24" s="183"/>
      <c r="H24" s="122"/>
      <c r="I24" s="135"/>
      <c r="J24" s="120"/>
      <c r="K24" s="131"/>
      <c r="L24" s="133"/>
      <c r="M24" s="127"/>
      <c r="N24" s="127"/>
      <c r="O24" s="118"/>
      <c r="P24" s="51">
        <f>D24*Q24</f>
        <v>500</v>
      </c>
      <c r="Q24" s="52">
        <v>250</v>
      </c>
      <c r="R24" s="194"/>
      <c r="S24" s="53">
        <f>D24*R24</f>
        <v>0</v>
      </c>
      <c r="T24" s="54" t="str">
        <f t="shared" si="4"/>
        <v xml:space="preserve"> </v>
      </c>
      <c r="U24" s="120"/>
      <c r="V24" s="107" t="s">
        <v>14</v>
      </c>
    </row>
    <row r="25" spans="1:22" ht="270.75" customHeight="1" x14ac:dyDescent="0.25">
      <c r="A25" s="20"/>
      <c r="B25" s="48">
        <v>19</v>
      </c>
      <c r="C25" s="49" t="s">
        <v>35</v>
      </c>
      <c r="D25" s="50">
        <v>1</v>
      </c>
      <c r="E25" s="107" t="s">
        <v>31</v>
      </c>
      <c r="F25" s="96" t="s">
        <v>54</v>
      </c>
      <c r="G25" s="183"/>
      <c r="H25" s="184"/>
      <c r="I25" s="135"/>
      <c r="J25" s="120"/>
      <c r="K25" s="131"/>
      <c r="L25" s="69" t="s">
        <v>34</v>
      </c>
      <c r="M25" s="127"/>
      <c r="N25" s="127"/>
      <c r="O25" s="118"/>
      <c r="P25" s="51">
        <f>D25*Q25</f>
        <v>22000</v>
      </c>
      <c r="Q25" s="52">
        <v>22000</v>
      </c>
      <c r="R25" s="194"/>
      <c r="S25" s="53">
        <f>D25*R25</f>
        <v>0</v>
      </c>
      <c r="T25" s="54" t="str">
        <f t="shared" si="4"/>
        <v xml:space="preserve"> </v>
      </c>
      <c r="U25" s="120"/>
      <c r="V25" s="107" t="s">
        <v>11</v>
      </c>
    </row>
    <row r="26" spans="1:22" ht="210.75" customHeight="1" thickBot="1" x14ac:dyDescent="0.3">
      <c r="A26" s="20"/>
      <c r="B26" s="86">
        <v>20</v>
      </c>
      <c r="C26" s="87" t="s">
        <v>36</v>
      </c>
      <c r="D26" s="88">
        <v>1</v>
      </c>
      <c r="E26" s="89" t="s">
        <v>31</v>
      </c>
      <c r="F26" s="100" t="s">
        <v>56</v>
      </c>
      <c r="G26" s="188"/>
      <c r="H26" s="189"/>
      <c r="I26" s="135"/>
      <c r="J26" s="120"/>
      <c r="K26" s="131"/>
      <c r="L26" s="90" t="s">
        <v>34</v>
      </c>
      <c r="M26" s="127"/>
      <c r="N26" s="127"/>
      <c r="O26" s="118"/>
      <c r="P26" s="91">
        <f>D26*Q26</f>
        <v>5600</v>
      </c>
      <c r="Q26" s="92">
        <v>5600</v>
      </c>
      <c r="R26" s="197"/>
      <c r="S26" s="93">
        <f>D26*R26</f>
        <v>0</v>
      </c>
      <c r="T26" s="94" t="str">
        <f t="shared" si="4"/>
        <v xml:space="preserve"> </v>
      </c>
      <c r="U26" s="120"/>
      <c r="V26" s="89" t="s">
        <v>13</v>
      </c>
    </row>
    <row r="27" spans="1:22" ht="80.25" customHeight="1" x14ac:dyDescent="0.25">
      <c r="A27" s="20"/>
      <c r="B27" s="95">
        <v>21</v>
      </c>
      <c r="C27" s="80" t="s">
        <v>48</v>
      </c>
      <c r="D27" s="81">
        <v>2</v>
      </c>
      <c r="E27" s="106" t="s">
        <v>31</v>
      </c>
      <c r="F27" s="99" t="s">
        <v>64</v>
      </c>
      <c r="G27" s="187"/>
      <c r="H27" s="121" t="s">
        <v>29</v>
      </c>
      <c r="I27" s="119" t="s">
        <v>28</v>
      </c>
      <c r="J27" s="113" t="s">
        <v>29</v>
      </c>
      <c r="K27" s="119"/>
      <c r="L27" s="116"/>
      <c r="M27" s="116" t="s">
        <v>41</v>
      </c>
      <c r="N27" s="116" t="s">
        <v>44</v>
      </c>
      <c r="O27" s="117">
        <v>90</v>
      </c>
      <c r="P27" s="82">
        <f>D27*Q27</f>
        <v>240</v>
      </c>
      <c r="Q27" s="83">
        <v>120</v>
      </c>
      <c r="R27" s="196"/>
      <c r="S27" s="84">
        <f>D27*R27</f>
        <v>0</v>
      </c>
      <c r="T27" s="85" t="str">
        <f t="shared" si="4"/>
        <v xml:space="preserve"> </v>
      </c>
      <c r="U27" s="119"/>
      <c r="V27" s="113" t="s">
        <v>14</v>
      </c>
    </row>
    <row r="28" spans="1:22" ht="83.25" customHeight="1" x14ac:dyDescent="0.25">
      <c r="A28" s="20"/>
      <c r="B28" s="48">
        <v>22</v>
      </c>
      <c r="C28" s="49" t="s">
        <v>33</v>
      </c>
      <c r="D28" s="50">
        <v>2</v>
      </c>
      <c r="E28" s="107" t="s">
        <v>31</v>
      </c>
      <c r="F28" s="96" t="s">
        <v>53</v>
      </c>
      <c r="G28" s="183"/>
      <c r="H28" s="122"/>
      <c r="I28" s="123"/>
      <c r="J28" s="120"/>
      <c r="K28" s="123"/>
      <c r="L28" s="124"/>
      <c r="M28" s="115"/>
      <c r="N28" s="115"/>
      <c r="O28" s="118"/>
      <c r="P28" s="51">
        <f>D28*Q28</f>
        <v>500</v>
      </c>
      <c r="Q28" s="52">
        <v>250</v>
      </c>
      <c r="R28" s="194"/>
      <c r="S28" s="53">
        <f>D28*R28</f>
        <v>0</v>
      </c>
      <c r="T28" s="54" t="str">
        <f t="shared" si="4"/>
        <v xml:space="preserve"> </v>
      </c>
      <c r="U28" s="120"/>
      <c r="V28" s="114"/>
    </row>
    <row r="29" spans="1:22" ht="237" customHeight="1" x14ac:dyDescent="0.25">
      <c r="A29" s="20"/>
      <c r="B29" s="48">
        <v>23</v>
      </c>
      <c r="C29" s="49" t="s">
        <v>35</v>
      </c>
      <c r="D29" s="50">
        <v>1</v>
      </c>
      <c r="E29" s="107" t="s">
        <v>31</v>
      </c>
      <c r="F29" s="96" t="s">
        <v>62</v>
      </c>
      <c r="G29" s="183"/>
      <c r="H29" s="184"/>
      <c r="I29" s="123"/>
      <c r="J29" s="120"/>
      <c r="K29" s="123"/>
      <c r="L29" s="109" t="s">
        <v>34</v>
      </c>
      <c r="M29" s="115"/>
      <c r="N29" s="115"/>
      <c r="O29" s="118"/>
      <c r="P29" s="51">
        <f>D29*Q29</f>
        <v>22000</v>
      </c>
      <c r="Q29" s="52">
        <v>22000</v>
      </c>
      <c r="R29" s="194"/>
      <c r="S29" s="53">
        <f>D29*R29</f>
        <v>0</v>
      </c>
      <c r="T29" s="54" t="str">
        <f t="shared" si="4"/>
        <v xml:space="preserve"> </v>
      </c>
      <c r="U29" s="120"/>
      <c r="V29" s="107" t="s">
        <v>12</v>
      </c>
    </row>
    <row r="30" spans="1:22" ht="206.25" customHeight="1" thickBot="1" x14ac:dyDescent="0.3">
      <c r="A30" s="20"/>
      <c r="B30" s="102">
        <v>24</v>
      </c>
      <c r="C30" s="87" t="s">
        <v>36</v>
      </c>
      <c r="D30" s="88">
        <v>1</v>
      </c>
      <c r="E30" s="89" t="s">
        <v>31</v>
      </c>
      <c r="F30" s="100" t="s">
        <v>56</v>
      </c>
      <c r="G30" s="188"/>
      <c r="H30" s="189"/>
      <c r="I30" s="123"/>
      <c r="J30" s="120"/>
      <c r="K30" s="123"/>
      <c r="L30" s="103" t="s">
        <v>34</v>
      </c>
      <c r="M30" s="115"/>
      <c r="N30" s="115"/>
      <c r="O30" s="118"/>
      <c r="P30" s="91">
        <f>D30*Q30</f>
        <v>5600</v>
      </c>
      <c r="Q30" s="92">
        <v>5600</v>
      </c>
      <c r="R30" s="197"/>
      <c r="S30" s="93">
        <f>D30*R30</f>
        <v>0</v>
      </c>
      <c r="T30" s="94" t="str">
        <f t="shared" si="4"/>
        <v xml:space="preserve"> </v>
      </c>
      <c r="U30" s="120"/>
      <c r="V30" s="89" t="s">
        <v>13</v>
      </c>
    </row>
    <row r="31" spans="1:22" ht="57.75" customHeight="1" x14ac:dyDescent="0.25">
      <c r="A31" s="20"/>
      <c r="B31" s="79">
        <v>25</v>
      </c>
      <c r="C31" s="80" t="s">
        <v>50</v>
      </c>
      <c r="D31" s="81">
        <v>1</v>
      </c>
      <c r="E31" s="106" t="s">
        <v>31</v>
      </c>
      <c r="F31" s="105" t="s">
        <v>66</v>
      </c>
      <c r="G31" s="187"/>
      <c r="H31" s="121" t="s">
        <v>29</v>
      </c>
      <c r="I31" s="171" t="s">
        <v>28</v>
      </c>
      <c r="J31" s="174" t="s">
        <v>29</v>
      </c>
      <c r="K31" s="177"/>
      <c r="L31" s="116"/>
      <c r="M31" s="180" t="s">
        <v>59</v>
      </c>
      <c r="N31" s="164" t="s">
        <v>71</v>
      </c>
      <c r="O31" s="167">
        <v>90</v>
      </c>
      <c r="P31" s="82">
        <f>D31*Q31</f>
        <v>190</v>
      </c>
      <c r="Q31" s="83">
        <v>190</v>
      </c>
      <c r="R31" s="196"/>
      <c r="S31" s="84">
        <f>D31*R31</f>
        <v>0</v>
      </c>
      <c r="T31" s="85" t="str">
        <f t="shared" ref="T31:T34" si="5">IF(ISNUMBER(R31), IF(R31&gt;Q31,"NEVYHOVUJE","VYHOVUJE")," ")</f>
        <v xml:space="preserve"> </v>
      </c>
      <c r="U31" s="113"/>
      <c r="V31" s="106" t="s">
        <v>14</v>
      </c>
    </row>
    <row r="32" spans="1:22" ht="90.75" customHeight="1" x14ac:dyDescent="0.25">
      <c r="A32" s="20"/>
      <c r="B32" s="48">
        <v>26</v>
      </c>
      <c r="C32" s="49" t="s">
        <v>33</v>
      </c>
      <c r="D32" s="50">
        <v>1</v>
      </c>
      <c r="E32" s="107" t="s">
        <v>31</v>
      </c>
      <c r="F32" s="96" t="s">
        <v>57</v>
      </c>
      <c r="G32" s="183"/>
      <c r="H32" s="122"/>
      <c r="I32" s="172"/>
      <c r="J32" s="175"/>
      <c r="K32" s="178"/>
      <c r="L32" s="124"/>
      <c r="M32" s="181"/>
      <c r="N32" s="165"/>
      <c r="O32" s="168"/>
      <c r="P32" s="51">
        <f>D32*Q32</f>
        <v>270</v>
      </c>
      <c r="Q32" s="52">
        <v>270</v>
      </c>
      <c r="R32" s="194"/>
      <c r="S32" s="53">
        <f>D32*R32</f>
        <v>0</v>
      </c>
      <c r="T32" s="54" t="str">
        <f t="shared" si="5"/>
        <v xml:space="preserve"> </v>
      </c>
      <c r="U32" s="120"/>
      <c r="V32" s="107" t="s">
        <v>14</v>
      </c>
    </row>
    <row r="33" spans="1:22" ht="230.25" customHeight="1" x14ac:dyDescent="0.25">
      <c r="A33" s="20"/>
      <c r="B33" s="48">
        <v>27</v>
      </c>
      <c r="C33" s="49" t="s">
        <v>35</v>
      </c>
      <c r="D33" s="50">
        <v>1</v>
      </c>
      <c r="E33" s="107" t="s">
        <v>31</v>
      </c>
      <c r="F33" s="96" t="s">
        <v>63</v>
      </c>
      <c r="G33" s="183"/>
      <c r="H33" s="184"/>
      <c r="I33" s="172"/>
      <c r="J33" s="175"/>
      <c r="K33" s="178"/>
      <c r="L33" s="109" t="s">
        <v>34</v>
      </c>
      <c r="M33" s="181"/>
      <c r="N33" s="165"/>
      <c r="O33" s="168"/>
      <c r="P33" s="51">
        <f>D33*Q33</f>
        <v>22000</v>
      </c>
      <c r="Q33" s="52">
        <v>22000</v>
      </c>
      <c r="R33" s="194"/>
      <c r="S33" s="53">
        <f>D33*R33</f>
        <v>0</v>
      </c>
      <c r="T33" s="54" t="str">
        <f t="shared" si="5"/>
        <v xml:space="preserve"> </v>
      </c>
      <c r="U33" s="120"/>
      <c r="V33" s="107" t="s">
        <v>12</v>
      </c>
    </row>
    <row r="34" spans="1:22" ht="217.5" customHeight="1" thickBot="1" x14ac:dyDescent="0.3">
      <c r="A34" s="20"/>
      <c r="B34" s="104">
        <v>28</v>
      </c>
      <c r="C34" s="63" t="s">
        <v>36</v>
      </c>
      <c r="D34" s="64">
        <v>1</v>
      </c>
      <c r="E34" s="108" t="s">
        <v>31</v>
      </c>
      <c r="F34" s="101" t="s">
        <v>58</v>
      </c>
      <c r="G34" s="185"/>
      <c r="H34" s="186"/>
      <c r="I34" s="173"/>
      <c r="J34" s="176"/>
      <c r="K34" s="179"/>
      <c r="L34" s="110" t="s">
        <v>34</v>
      </c>
      <c r="M34" s="182"/>
      <c r="N34" s="166"/>
      <c r="O34" s="169"/>
      <c r="P34" s="65">
        <f>D34*Q34</f>
        <v>5700</v>
      </c>
      <c r="Q34" s="66">
        <v>5700</v>
      </c>
      <c r="R34" s="198"/>
      <c r="S34" s="67">
        <f>D34*R34</f>
        <v>0</v>
      </c>
      <c r="T34" s="68" t="str">
        <f t="shared" si="5"/>
        <v xml:space="preserve"> </v>
      </c>
      <c r="U34" s="170"/>
      <c r="V34" s="108" t="s">
        <v>13</v>
      </c>
    </row>
    <row r="35" spans="1:22" ht="17.45" customHeight="1" thickTop="1" thickBot="1" x14ac:dyDescent="0.3">
      <c r="C35" s="5"/>
      <c r="D35" s="5"/>
      <c r="E35" s="5"/>
      <c r="F35" s="5"/>
      <c r="G35" s="33"/>
      <c r="H35" s="33"/>
      <c r="I35" s="5"/>
      <c r="J35" s="5"/>
      <c r="N35" s="5"/>
      <c r="O35" s="5"/>
      <c r="P35" s="5"/>
    </row>
    <row r="36" spans="1:22" ht="82.9" customHeight="1" thickTop="1" thickBot="1" x14ac:dyDescent="0.3">
      <c r="B36" s="151" t="s">
        <v>30</v>
      </c>
      <c r="C36" s="151"/>
      <c r="D36" s="151"/>
      <c r="E36" s="151"/>
      <c r="F36" s="151"/>
      <c r="G36" s="151"/>
      <c r="H36" s="151"/>
      <c r="I36" s="151"/>
      <c r="J36" s="21"/>
      <c r="K36" s="21"/>
      <c r="L36" s="7"/>
      <c r="M36" s="7"/>
      <c r="N36" s="7"/>
      <c r="O36" s="22"/>
      <c r="P36" s="22"/>
      <c r="Q36" s="23" t="s">
        <v>9</v>
      </c>
      <c r="R36" s="152" t="s">
        <v>10</v>
      </c>
      <c r="S36" s="153"/>
      <c r="T36" s="154"/>
      <c r="U36" s="24"/>
      <c r="V36" s="25"/>
    </row>
    <row r="37" spans="1:22" ht="43.15" customHeight="1" thickTop="1" thickBot="1" x14ac:dyDescent="0.3">
      <c r="B37" s="147" t="s">
        <v>61</v>
      </c>
      <c r="C37" s="147"/>
      <c r="D37" s="147"/>
      <c r="E37" s="147"/>
      <c r="F37" s="147"/>
      <c r="G37" s="147"/>
      <c r="I37" s="26"/>
      <c r="L37" s="9"/>
      <c r="M37" s="9"/>
      <c r="N37" s="9"/>
      <c r="O37" s="27"/>
      <c r="P37" s="27"/>
      <c r="Q37" s="28">
        <f>SUM(P7:P34)</f>
        <v>311680</v>
      </c>
      <c r="R37" s="148">
        <f>SUM(S7:S34)</f>
        <v>0</v>
      </c>
      <c r="S37" s="149"/>
      <c r="T37" s="150"/>
    </row>
    <row r="38" spans="1:22" ht="15.75" thickTop="1" x14ac:dyDescent="0.25">
      <c r="H38" s="11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1:22" x14ac:dyDescent="0.25">
      <c r="B39" s="47"/>
      <c r="C39" s="47"/>
      <c r="D39" s="47"/>
      <c r="E39" s="47"/>
      <c r="F39" s="47"/>
      <c r="G39" s="111"/>
      <c r="H39" s="11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1:22" x14ac:dyDescent="0.25">
      <c r="B40" s="47"/>
      <c r="C40" s="47"/>
      <c r="D40" s="47"/>
      <c r="E40" s="47"/>
      <c r="F40" s="47"/>
      <c r="G40" s="111"/>
      <c r="H40" s="11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1:22" x14ac:dyDescent="0.25">
      <c r="B41" s="47"/>
      <c r="C41" s="47"/>
      <c r="D41" s="47"/>
      <c r="E41" s="47"/>
      <c r="F41" s="47"/>
      <c r="G41" s="111"/>
      <c r="H41" s="11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1:22" ht="19.899999999999999" customHeight="1" x14ac:dyDescent="0.25">
      <c r="C42" s="21"/>
      <c r="D42" s="29"/>
      <c r="E42" s="21"/>
      <c r="F42" s="21"/>
      <c r="G42" s="111"/>
      <c r="H42" s="11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1:22" ht="19.899999999999999" customHeight="1" x14ac:dyDescent="0.25">
      <c r="H43" s="36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1:22" ht="19.899999999999999" customHeight="1" x14ac:dyDescent="0.25">
      <c r="C44" s="21"/>
      <c r="D44" s="29"/>
      <c r="E44" s="21"/>
      <c r="F44" s="21"/>
      <c r="G44" s="111"/>
      <c r="H44" s="11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1:22" ht="19.899999999999999" customHeight="1" x14ac:dyDescent="0.25">
      <c r="C45" s="21"/>
      <c r="D45" s="29"/>
      <c r="E45" s="21"/>
      <c r="F45" s="21"/>
      <c r="G45" s="111"/>
      <c r="H45" s="11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1:22" ht="19.899999999999999" customHeight="1" x14ac:dyDescent="0.25">
      <c r="C46" s="21"/>
      <c r="D46" s="29"/>
      <c r="E46" s="21"/>
      <c r="F46" s="21"/>
      <c r="G46" s="111"/>
      <c r="H46" s="11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1:22" ht="19.899999999999999" customHeight="1" x14ac:dyDescent="0.25">
      <c r="C47" s="21"/>
      <c r="D47" s="29"/>
      <c r="E47" s="21"/>
      <c r="F47" s="21"/>
      <c r="G47" s="111"/>
      <c r="H47" s="11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1:22" ht="19.899999999999999" customHeight="1" x14ac:dyDescent="0.25">
      <c r="C48" s="21"/>
      <c r="D48" s="29"/>
      <c r="E48" s="21"/>
      <c r="F48" s="21"/>
      <c r="G48" s="111"/>
      <c r="H48" s="11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11"/>
      <c r="H49" s="11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11"/>
      <c r="H50" s="11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11"/>
      <c r="H51" s="11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11"/>
      <c r="H52" s="11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11"/>
      <c r="H53" s="11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11"/>
      <c r="H54" s="11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11"/>
      <c r="H55" s="11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11"/>
      <c r="H56" s="11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11"/>
      <c r="H57" s="11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11"/>
      <c r="H58" s="11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11"/>
      <c r="H59" s="11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11"/>
      <c r="H60" s="11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11"/>
      <c r="H61" s="11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11"/>
      <c r="H62" s="11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11"/>
      <c r="H63" s="11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11"/>
      <c r="H64" s="11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11"/>
      <c r="H65" s="11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11"/>
      <c r="H66" s="11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11"/>
      <c r="H67" s="11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11"/>
      <c r="H68" s="11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11"/>
      <c r="H69" s="11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11"/>
      <c r="H70" s="11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11"/>
      <c r="H71" s="11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11"/>
      <c r="H72" s="11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11"/>
      <c r="H73" s="11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11"/>
      <c r="H74" s="11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11"/>
      <c r="H75" s="11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11"/>
      <c r="H76" s="11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11"/>
      <c r="H77" s="11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11"/>
      <c r="H78" s="11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11"/>
      <c r="H79" s="11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11"/>
      <c r="H80" s="11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11"/>
      <c r="H81" s="11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11"/>
      <c r="H82" s="11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11"/>
      <c r="H83" s="11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11"/>
      <c r="H84" s="11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11"/>
      <c r="H85" s="11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11"/>
      <c r="H86" s="11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11"/>
      <c r="H87" s="11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11"/>
      <c r="H88" s="11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11"/>
      <c r="H89" s="11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11"/>
      <c r="H90" s="11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11"/>
      <c r="H91" s="11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11"/>
      <c r="H92" s="11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11"/>
      <c r="H93" s="11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11"/>
      <c r="H94" s="11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11"/>
      <c r="H95" s="11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11"/>
      <c r="H96" s="11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11"/>
      <c r="H97" s="11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11"/>
      <c r="H98" s="11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11"/>
      <c r="H99" s="11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11"/>
      <c r="H100" s="11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11"/>
      <c r="H101" s="111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11"/>
      <c r="H102" s="111"/>
      <c r="I102" s="11"/>
      <c r="J102" s="11"/>
      <c r="K102" s="11"/>
      <c r="L102" s="11"/>
      <c r="M102" s="11"/>
      <c r="N102" s="6"/>
      <c r="O102" s="6"/>
      <c r="P102" s="6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11"/>
      <c r="H103" s="111"/>
      <c r="I103" s="11"/>
      <c r="J103" s="11"/>
      <c r="K103" s="11"/>
      <c r="L103" s="11"/>
      <c r="M103" s="11"/>
      <c r="N103" s="6"/>
      <c r="O103" s="6"/>
      <c r="P103" s="6"/>
      <c r="Q103" s="11"/>
      <c r="R103" s="11"/>
      <c r="S103" s="11"/>
    </row>
    <row r="104" spans="3:19" ht="19.899999999999999" customHeight="1" x14ac:dyDescent="0.25">
      <c r="C104" s="21"/>
      <c r="D104" s="29"/>
      <c r="E104" s="21"/>
      <c r="F104" s="21"/>
      <c r="G104" s="111"/>
      <c r="H104" s="111"/>
      <c r="I104" s="11"/>
      <c r="J104" s="11"/>
      <c r="K104" s="11"/>
      <c r="L104" s="11"/>
      <c r="M104" s="11"/>
      <c r="N104" s="6"/>
      <c r="O104" s="6"/>
      <c r="P104" s="6"/>
      <c r="Q104" s="11"/>
      <c r="R104" s="11"/>
      <c r="S104" s="11"/>
    </row>
    <row r="105" spans="3:19" ht="19.899999999999999" customHeight="1" x14ac:dyDescent="0.25">
      <c r="C105" s="21"/>
      <c r="D105" s="29"/>
      <c r="E105" s="21"/>
      <c r="F105" s="21"/>
      <c r="G105" s="111"/>
      <c r="H105" s="111"/>
      <c r="I105" s="11"/>
      <c r="J105" s="11"/>
      <c r="K105" s="11"/>
      <c r="L105" s="11"/>
      <c r="M105" s="11"/>
      <c r="N105" s="6"/>
      <c r="O105" s="6"/>
      <c r="P105" s="6"/>
      <c r="Q105" s="11"/>
      <c r="R105" s="11"/>
      <c r="S105" s="11"/>
    </row>
    <row r="106" spans="3:19" ht="19.899999999999999" customHeight="1" x14ac:dyDescent="0.25">
      <c r="C106" s="21"/>
      <c r="D106" s="29"/>
      <c r="E106" s="21"/>
      <c r="F106" s="21"/>
      <c r="G106" s="111"/>
      <c r="H106" s="111"/>
      <c r="I106" s="11"/>
      <c r="J106" s="11"/>
      <c r="K106" s="11"/>
      <c r="L106" s="11"/>
      <c r="M106" s="11"/>
      <c r="N106" s="6"/>
      <c r="O106" s="6"/>
      <c r="P106" s="6"/>
      <c r="Q106" s="11"/>
      <c r="R106" s="11"/>
      <c r="S106" s="11"/>
    </row>
    <row r="107" spans="3:19" ht="19.899999999999999" customHeight="1" x14ac:dyDescent="0.25">
      <c r="C107" s="21"/>
      <c r="D107" s="29"/>
      <c r="E107" s="21"/>
      <c r="F107" s="21"/>
      <c r="G107" s="111"/>
      <c r="H107" s="111"/>
      <c r="I107" s="11"/>
      <c r="J107" s="11"/>
      <c r="K107" s="11"/>
      <c r="L107" s="11"/>
      <c r="M107" s="11"/>
      <c r="N107" s="6"/>
      <c r="O107" s="6"/>
      <c r="P107" s="6"/>
      <c r="Q107" s="11"/>
      <c r="R107" s="11"/>
      <c r="S107" s="11"/>
    </row>
    <row r="108" spans="3:19" ht="19.899999999999999" customHeight="1" x14ac:dyDescent="0.25">
      <c r="C108" s="21"/>
      <c r="D108" s="29"/>
      <c r="E108" s="21"/>
      <c r="F108" s="21"/>
      <c r="G108" s="111"/>
      <c r="H108" s="111"/>
      <c r="I108" s="11"/>
      <c r="J108" s="11"/>
      <c r="K108" s="11"/>
      <c r="L108" s="11"/>
      <c r="M108" s="11"/>
      <c r="N108" s="6"/>
      <c r="O108" s="6"/>
      <c r="P108" s="6"/>
      <c r="Q108" s="11"/>
      <c r="R108" s="11"/>
      <c r="S108" s="11"/>
    </row>
    <row r="109" spans="3:19" ht="19.899999999999999" customHeight="1" x14ac:dyDescent="0.25">
      <c r="C109" s="21"/>
      <c r="D109" s="29"/>
      <c r="E109" s="21"/>
      <c r="F109" s="21"/>
      <c r="G109" s="111"/>
      <c r="H109" s="111"/>
      <c r="I109" s="11"/>
      <c r="J109" s="11"/>
      <c r="K109" s="11"/>
      <c r="L109" s="11"/>
      <c r="M109" s="11"/>
      <c r="N109" s="6"/>
      <c r="O109" s="6"/>
      <c r="P109" s="6"/>
      <c r="Q109" s="11"/>
      <c r="R109" s="11"/>
      <c r="S109" s="11"/>
    </row>
    <row r="110" spans="3:19" ht="19.899999999999999" customHeight="1" x14ac:dyDescent="0.25">
      <c r="C110" s="21"/>
      <c r="D110" s="29"/>
      <c r="E110" s="21"/>
      <c r="F110" s="21"/>
      <c r="G110" s="111"/>
      <c r="H110" s="111"/>
      <c r="I110" s="11"/>
      <c r="J110" s="11"/>
      <c r="K110" s="11"/>
      <c r="L110" s="11"/>
      <c r="M110" s="11"/>
      <c r="N110" s="6"/>
      <c r="O110" s="6"/>
      <c r="P110" s="6"/>
      <c r="Q110" s="11"/>
      <c r="R110" s="11"/>
      <c r="S110" s="11"/>
    </row>
    <row r="111" spans="3:19" ht="19.899999999999999" customHeight="1" x14ac:dyDescent="0.25">
      <c r="C111" s="21"/>
      <c r="D111" s="29"/>
      <c r="E111" s="21"/>
      <c r="F111" s="21"/>
      <c r="G111" s="111"/>
      <c r="H111" s="111"/>
      <c r="I111" s="11"/>
      <c r="J111" s="11"/>
      <c r="K111" s="11"/>
      <c r="L111" s="11"/>
      <c r="M111" s="11"/>
      <c r="N111" s="6"/>
      <c r="O111" s="6"/>
      <c r="P111" s="6"/>
      <c r="Q111" s="11"/>
      <c r="R111" s="11"/>
      <c r="S111" s="11"/>
    </row>
    <row r="112" spans="3:19" ht="19.899999999999999" customHeight="1" x14ac:dyDescent="0.25">
      <c r="C112" s="21"/>
      <c r="D112" s="29"/>
      <c r="E112" s="21"/>
      <c r="F112" s="21"/>
      <c r="G112" s="111"/>
      <c r="H112" s="111"/>
      <c r="I112" s="11"/>
      <c r="J112" s="11"/>
      <c r="K112" s="11"/>
      <c r="L112" s="11"/>
      <c r="M112" s="11"/>
      <c r="N112" s="6"/>
      <c r="O112" s="6"/>
      <c r="P112" s="6"/>
      <c r="Q112" s="11"/>
      <c r="R112" s="11"/>
      <c r="S112" s="11"/>
    </row>
    <row r="113" spans="3:19" ht="19.899999999999999" customHeight="1" x14ac:dyDescent="0.25">
      <c r="C113" s="21"/>
      <c r="D113" s="29"/>
      <c r="E113" s="21"/>
      <c r="F113" s="21"/>
      <c r="G113" s="111"/>
      <c r="H113" s="111"/>
      <c r="I113" s="11"/>
      <c r="J113" s="11"/>
      <c r="K113" s="11"/>
      <c r="L113" s="11"/>
      <c r="M113" s="11"/>
      <c r="N113" s="6"/>
      <c r="O113" s="6"/>
      <c r="P113" s="6"/>
      <c r="Q113" s="11"/>
      <c r="R113" s="11"/>
      <c r="S113" s="11"/>
    </row>
    <row r="114" spans="3:19" ht="19.899999999999999" customHeight="1" x14ac:dyDescent="0.25">
      <c r="C114" s="21"/>
      <c r="D114" s="29"/>
      <c r="E114" s="21"/>
      <c r="F114" s="21"/>
      <c r="G114" s="111"/>
      <c r="H114" s="111"/>
      <c r="I114" s="11"/>
      <c r="J114" s="11"/>
      <c r="K114" s="11"/>
      <c r="L114" s="11"/>
      <c r="M114" s="11"/>
      <c r="N114" s="6"/>
      <c r="O114" s="6"/>
      <c r="P114" s="6"/>
      <c r="Q114" s="11"/>
      <c r="R114" s="11"/>
      <c r="S114" s="11"/>
    </row>
    <row r="115" spans="3:19" ht="19.899999999999999" customHeight="1" x14ac:dyDescent="0.25">
      <c r="C115" s="21"/>
      <c r="D115" s="29"/>
      <c r="E115" s="21"/>
      <c r="F115" s="21"/>
      <c r="G115" s="111"/>
      <c r="H115" s="111"/>
      <c r="I115" s="11"/>
      <c r="J115" s="11"/>
      <c r="K115" s="11"/>
      <c r="L115" s="11"/>
      <c r="M115" s="11"/>
      <c r="N115" s="6"/>
      <c r="O115" s="6"/>
      <c r="P115" s="6"/>
      <c r="Q115" s="11"/>
      <c r="R115" s="11"/>
      <c r="S115" s="11"/>
    </row>
    <row r="116" spans="3:19" ht="19.899999999999999" customHeight="1" x14ac:dyDescent="0.25">
      <c r="C116" s="21"/>
      <c r="D116" s="29"/>
      <c r="E116" s="21"/>
      <c r="F116" s="21"/>
      <c r="G116" s="111"/>
      <c r="H116" s="111"/>
      <c r="I116" s="11"/>
      <c r="J116" s="11"/>
      <c r="K116" s="11"/>
      <c r="L116" s="11"/>
      <c r="M116" s="11"/>
      <c r="N116" s="6"/>
      <c r="O116" s="6"/>
      <c r="P116" s="6"/>
      <c r="Q116" s="11"/>
      <c r="R116" s="11"/>
      <c r="S116" s="11"/>
    </row>
    <row r="117" spans="3:19" ht="19.899999999999999" customHeight="1" x14ac:dyDescent="0.25">
      <c r="C117" s="21"/>
      <c r="D117" s="29"/>
      <c r="E117" s="21"/>
      <c r="F117" s="21"/>
      <c r="G117" s="111"/>
      <c r="H117" s="111"/>
      <c r="I117" s="11"/>
      <c r="J117" s="11"/>
      <c r="K117" s="11"/>
      <c r="L117" s="11"/>
      <c r="M117" s="11"/>
      <c r="N117" s="6"/>
      <c r="O117" s="6"/>
      <c r="P117" s="6"/>
      <c r="Q117" s="11"/>
      <c r="R117" s="11"/>
      <c r="S117" s="11"/>
    </row>
    <row r="118" spans="3:19" ht="19.899999999999999" customHeight="1" x14ac:dyDescent="0.25">
      <c r="C118" s="21"/>
      <c r="D118" s="29"/>
      <c r="E118" s="21"/>
      <c r="F118" s="21"/>
      <c r="G118" s="111"/>
      <c r="H118" s="111"/>
      <c r="I118" s="11"/>
      <c r="J118" s="11"/>
      <c r="K118" s="11"/>
      <c r="L118" s="11"/>
      <c r="M118" s="11"/>
      <c r="N118" s="6"/>
      <c r="O118" s="6"/>
      <c r="P118" s="6"/>
      <c r="Q118" s="11"/>
      <c r="R118" s="11"/>
      <c r="S118" s="11"/>
    </row>
    <row r="119" spans="3:19" ht="19.899999999999999" customHeight="1" x14ac:dyDescent="0.25">
      <c r="C119" s="21"/>
      <c r="D119" s="29"/>
      <c r="E119" s="21"/>
      <c r="F119" s="21"/>
      <c r="G119" s="111"/>
      <c r="H119" s="111"/>
      <c r="I119" s="11"/>
      <c r="J119" s="11"/>
      <c r="K119" s="11"/>
      <c r="L119" s="11"/>
      <c r="M119" s="11"/>
      <c r="N119" s="6"/>
      <c r="O119" s="6"/>
      <c r="P119" s="6"/>
      <c r="Q119" s="11"/>
      <c r="R119" s="11"/>
      <c r="S119" s="11"/>
    </row>
    <row r="120" spans="3:19" ht="19.899999999999999" customHeight="1" x14ac:dyDescent="0.25">
      <c r="C120" s="21"/>
      <c r="D120" s="29"/>
      <c r="E120" s="21"/>
      <c r="F120" s="21"/>
      <c r="G120" s="111"/>
      <c r="H120" s="111"/>
      <c r="I120" s="11"/>
      <c r="J120" s="11"/>
      <c r="K120" s="11"/>
      <c r="L120" s="11"/>
      <c r="M120" s="11"/>
      <c r="N120" s="6"/>
      <c r="O120" s="6"/>
      <c r="P120" s="6"/>
      <c r="Q120" s="11"/>
      <c r="R120" s="11"/>
      <c r="S120" s="11"/>
    </row>
    <row r="121" spans="3:19" ht="19.899999999999999" customHeight="1" x14ac:dyDescent="0.25">
      <c r="C121" s="21"/>
      <c r="D121" s="29"/>
      <c r="E121" s="21"/>
      <c r="F121" s="21"/>
      <c r="G121" s="111"/>
      <c r="H121" s="111"/>
      <c r="I121" s="11"/>
      <c r="J121" s="11"/>
      <c r="K121" s="11"/>
      <c r="L121" s="11"/>
      <c r="M121" s="11"/>
      <c r="N121" s="6"/>
      <c r="O121" s="6"/>
      <c r="P121" s="6"/>
      <c r="Q121" s="11"/>
      <c r="R121" s="11"/>
      <c r="S121" s="11"/>
    </row>
    <row r="122" spans="3:19" ht="19.899999999999999" customHeight="1" x14ac:dyDescent="0.25">
      <c r="C122" s="21"/>
      <c r="D122" s="29"/>
      <c r="E122" s="21"/>
      <c r="F122" s="21"/>
      <c r="G122" s="111"/>
      <c r="H122" s="111"/>
      <c r="I122" s="11"/>
      <c r="J122" s="11"/>
      <c r="K122" s="11"/>
      <c r="L122" s="11"/>
      <c r="M122" s="11"/>
      <c r="N122" s="6"/>
      <c r="O122" s="6"/>
      <c r="P122" s="6"/>
      <c r="Q122" s="11"/>
      <c r="R122" s="11"/>
      <c r="S122" s="11"/>
    </row>
    <row r="123" spans="3:19" ht="19.899999999999999" customHeight="1" x14ac:dyDescent="0.25">
      <c r="C123" s="21"/>
      <c r="D123" s="29"/>
      <c r="E123" s="21"/>
      <c r="F123" s="21"/>
      <c r="G123" s="111"/>
      <c r="H123" s="111"/>
      <c r="I123" s="11"/>
      <c r="J123" s="11"/>
      <c r="K123" s="11"/>
      <c r="L123" s="11"/>
      <c r="M123" s="11"/>
      <c r="N123" s="6"/>
      <c r="O123" s="6"/>
      <c r="P123" s="6"/>
    </row>
    <row r="124" spans="3:19" ht="19.899999999999999" customHeight="1" x14ac:dyDescent="0.25">
      <c r="C124" s="5"/>
      <c r="E124" s="5"/>
      <c r="F124" s="5"/>
      <c r="J124" s="5"/>
    </row>
    <row r="125" spans="3:19" ht="19.899999999999999" customHeight="1" x14ac:dyDescent="0.25">
      <c r="C125" s="5"/>
      <c r="E125" s="5"/>
      <c r="F125" s="5"/>
      <c r="J125" s="5"/>
    </row>
    <row r="126" spans="3:19" ht="19.899999999999999" customHeight="1" x14ac:dyDescent="0.25">
      <c r="C126" s="5"/>
      <c r="E126" s="5"/>
      <c r="F126" s="5"/>
      <c r="J126" s="5"/>
    </row>
    <row r="127" spans="3:19" ht="19.899999999999999" customHeight="1" x14ac:dyDescent="0.25">
      <c r="C127" s="5"/>
      <c r="E127" s="5"/>
      <c r="F127" s="5"/>
      <c r="J127" s="5"/>
    </row>
    <row r="128" spans="3:19" ht="19.899999999999999" customHeight="1" x14ac:dyDescent="0.25">
      <c r="C128" s="5"/>
      <c r="E128" s="5"/>
      <c r="F128" s="5"/>
      <c r="J128" s="5"/>
    </row>
    <row r="129" spans="3:10" ht="19.899999999999999" customHeight="1" x14ac:dyDescent="0.25">
      <c r="C129" s="5"/>
      <c r="E129" s="5"/>
      <c r="F129" s="5"/>
      <c r="J129" s="5"/>
    </row>
    <row r="130" spans="3:10" ht="19.899999999999999" customHeight="1" x14ac:dyDescent="0.25">
      <c r="C130" s="5"/>
      <c r="E130" s="5"/>
      <c r="F130" s="5"/>
      <c r="J130" s="5"/>
    </row>
    <row r="131" spans="3:10" ht="19.899999999999999" customHeight="1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  <row r="234" spans="3:10" x14ac:dyDescent="0.25">
      <c r="C234" s="5"/>
      <c r="E234" s="5"/>
      <c r="F234" s="5"/>
      <c r="J234" s="5"/>
    </row>
    <row r="235" spans="3:10" x14ac:dyDescent="0.25">
      <c r="C235" s="5"/>
      <c r="E235" s="5"/>
      <c r="F235" s="5"/>
      <c r="J235" s="5"/>
    </row>
    <row r="236" spans="3:10" x14ac:dyDescent="0.25">
      <c r="C236" s="5"/>
      <c r="E236" s="5"/>
      <c r="F236" s="5"/>
      <c r="J236" s="5"/>
    </row>
    <row r="237" spans="3:10" x14ac:dyDescent="0.25">
      <c r="C237" s="5"/>
      <c r="E237" s="5"/>
      <c r="F237" s="5"/>
      <c r="J237" s="5"/>
    </row>
    <row r="238" spans="3:10" x14ac:dyDescent="0.25">
      <c r="C238" s="5"/>
      <c r="E238" s="5"/>
      <c r="F238" s="5"/>
      <c r="J238" s="5"/>
    </row>
    <row r="239" spans="3:10" x14ac:dyDescent="0.25">
      <c r="C239" s="5"/>
      <c r="E239" s="5"/>
      <c r="F239" s="5"/>
      <c r="J239" s="5"/>
    </row>
    <row r="240" spans="3:10" x14ac:dyDescent="0.25">
      <c r="C240" s="5"/>
      <c r="E240" s="5"/>
      <c r="F240" s="5"/>
      <c r="J240" s="5"/>
    </row>
    <row r="241" spans="3:10" x14ac:dyDescent="0.25">
      <c r="C241" s="5"/>
      <c r="E241" s="5"/>
      <c r="F241" s="5"/>
      <c r="J241" s="5"/>
    </row>
    <row r="242" spans="3:10" x14ac:dyDescent="0.25">
      <c r="C242" s="5"/>
      <c r="E242" s="5"/>
      <c r="F242" s="5"/>
      <c r="J242" s="5"/>
    </row>
    <row r="243" spans="3:10" x14ac:dyDescent="0.25">
      <c r="C243" s="5"/>
      <c r="E243" s="5"/>
      <c r="F243" s="5"/>
      <c r="J243" s="5"/>
    </row>
    <row r="244" spans="3:10" x14ac:dyDescent="0.25">
      <c r="C244" s="5"/>
      <c r="E244" s="5"/>
      <c r="F244" s="5"/>
      <c r="J244" s="5"/>
    </row>
    <row r="245" spans="3:10" x14ac:dyDescent="0.25">
      <c r="C245" s="5"/>
      <c r="E245" s="5"/>
      <c r="F245" s="5"/>
      <c r="J245" s="5"/>
    </row>
    <row r="246" spans="3:10" x14ac:dyDescent="0.25">
      <c r="C246" s="5"/>
      <c r="E246" s="5"/>
      <c r="F246" s="5"/>
      <c r="J246" s="5"/>
    </row>
    <row r="247" spans="3:10" x14ac:dyDescent="0.25">
      <c r="C247" s="5"/>
      <c r="E247" s="5"/>
      <c r="F247" s="5"/>
      <c r="J247" s="5"/>
    </row>
    <row r="248" spans="3:10" x14ac:dyDescent="0.25">
      <c r="C248" s="5"/>
      <c r="E248" s="5"/>
      <c r="F248" s="5"/>
      <c r="J248" s="5"/>
    </row>
    <row r="249" spans="3:10" x14ac:dyDescent="0.25">
      <c r="C249" s="5"/>
      <c r="E249" s="5"/>
      <c r="F249" s="5"/>
      <c r="J249" s="5"/>
    </row>
    <row r="250" spans="3:10" x14ac:dyDescent="0.25">
      <c r="C250" s="5"/>
      <c r="E250" s="5"/>
      <c r="F250" s="5"/>
      <c r="J250" s="5"/>
    </row>
    <row r="251" spans="3:10" x14ac:dyDescent="0.25">
      <c r="C251" s="5"/>
      <c r="E251" s="5"/>
      <c r="F251" s="5"/>
      <c r="J251" s="5"/>
    </row>
    <row r="252" spans="3:10" x14ac:dyDescent="0.25">
      <c r="C252" s="5"/>
      <c r="E252" s="5"/>
      <c r="F252" s="5"/>
      <c r="J252" s="5"/>
    </row>
    <row r="253" spans="3:10" x14ac:dyDescent="0.25">
      <c r="C253" s="5"/>
      <c r="E253" s="5"/>
      <c r="F253" s="5"/>
      <c r="J253" s="5"/>
    </row>
    <row r="254" spans="3:10" x14ac:dyDescent="0.25">
      <c r="C254" s="5"/>
      <c r="E254" s="5"/>
      <c r="F254" s="5"/>
      <c r="J254" s="5"/>
    </row>
  </sheetData>
  <sheetProtection algorithmName="SHA-512" hashValue="6DUL5NLXR+527WMqBHa3+smmMwVE0THZ5uiIUxhC5J1rTbS8rLShLwyyL4vwmCsCWQd4MXSkdZYQL8tvz6rfCg==" saltValue="4zaUvEhHsPZ0UfOOqLCieg==" spinCount="100000" sheet="1" objects="1" scenarios="1"/>
  <autoFilter ref="B6:V34" xr:uid="{2ED038C2-C3E0-4DC8-948D-1C8182670579}"/>
  <mergeCells count="70">
    <mergeCell ref="H31:H32"/>
    <mergeCell ref="N31:N34"/>
    <mergeCell ref="O31:O34"/>
    <mergeCell ref="L31:L32"/>
    <mergeCell ref="U31:U34"/>
    <mergeCell ref="I31:I34"/>
    <mergeCell ref="J31:J34"/>
    <mergeCell ref="K31:K34"/>
    <mergeCell ref="M31:M34"/>
    <mergeCell ref="B1:D1"/>
    <mergeCell ref="G5:H5"/>
    <mergeCell ref="I7:I10"/>
    <mergeCell ref="J7:J10"/>
    <mergeCell ref="K7:K10"/>
    <mergeCell ref="H11:H12"/>
    <mergeCell ref="B37:G37"/>
    <mergeCell ref="R37:T37"/>
    <mergeCell ref="B36:I36"/>
    <mergeCell ref="R36:T36"/>
    <mergeCell ref="I11:I14"/>
    <mergeCell ref="J11:J14"/>
    <mergeCell ref="K11:K14"/>
    <mergeCell ref="L11:L12"/>
    <mergeCell ref="O15:O18"/>
    <mergeCell ref="I15:I18"/>
    <mergeCell ref="M11:M14"/>
    <mergeCell ref="N11:N14"/>
    <mergeCell ref="N15:N18"/>
    <mergeCell ref="L7:L8"/>
    <mergeCell ref="H7:H8"/>
    <mergeCell ref="O7:O10"/>
    <mergeCell ref="M7:M10"/>
    <mergeCell ref="N7:N10"/>
    <mergeCell ref="U7:U10"/>
    <mergeCell ref="U11:U14"/>
    <mergeCell ref="O11:O14"/>
    <mergeCell ref="U15:U18"/>
    <mergeCell ref="I19:I22"/>
    <mergeCell ref="J19:J22"/>
    <mergeCell ref="K19:K22"/>
    <mergeCell ref="L19:L20"/>
    <mergeCell ref="M19:M22"/>
    <mergeCell ref="N19:N22"/>
    <mergeCell ref="O19:O22"/>
    <mergeCell ref="U19:U22"/>
    <mergeCell ref="M15:M18"/>
    <mergeCell ref="O23:O26"/>
    <mergeCell ref="U23:U26"/>
    <mergeCell ref="I23:I26"/>
    <mergeCell ref="J23:J26"/>
    <mergeCell ref="K23:K26"/>
    <mergeCell ref="L23:L24"/>
    <mergeCell ref="H15:H16"/>
    <mergeCell ref="H19:H20"/>
    <mergeCell ref="H23:H24"/>
    <mergeCell ref="M23:M26"/>
    <mergeCell ref="N23:N26"/>
    <mergeCell ref="J15:J18"/>
    <mergeCell ref="K15:K18"/>
    <mergeCell ref="L15:L16"/>
    <mergeCell ref="H27:H28"/>
    <mergeCell ref="I27:I30"/>
    <mergeCell ref="J27:J30"/>
    <mergeCell ref="K27:K30"/>
    <mergeCell ref="L27:L28"/>
    <mergeCell ref="V27:V28"/>
    <mergeCell ref="M27:M30"/>
    <mergeCell ref="N27:N30"/>
    <mergeCell ref="O27:O30"/>
    <mergeCell ref="U27:U30"/>
  </mergeCells>
  <conditionalFormatting sqref="D7:D26 B7:B34">
    <cfRule type="containsBlanks" dxfId="38" priority="83">
      <formula>LEN(TRIM(B7))=0</formula>
    </cfRule>
  </conditionalFormatting>
  <conditionalFormatting sqref="B7:B34">
    <cfRule type="cellIs" dxfId="37" priority="80" operator="greaterThanOrEqual">
      <formula>1</formula>
    </cfRule>
  </conditionalFormatting>
  <conditionalFormatting sqref="T7:T26">
    <cfRule type="cellIs" dxfId="36" priority="67" operator="equal">
      <formula>"VYHOVUJE"</formula>
    </cfRule>
  </conditionalFormatting>
  <conditionalFormatting sqref="T7:T26">
    <cfRule type="cellIs" dxfId="35" priority="66" operator="equal">
      <formula>"NEVYHOVUJE"</formula>
    </cfRule>
  </conditionalFormatting>
  <conditionalFormatting sqref="G7:H7 G8:G26 R7:R26">
    <cfRule type="containsBlanks" dxfId="34" priority="60">
      <formula>LEN(TRIM(G7))=0</formula>
    </cfRule>
  </conditionalFormatting>
  <conditionalFormatting sqref="G7:H7 G8:G26 R7:R26">
    <cfRule type="notContainsBlanks" dxfId="33" priority="58">
      <formula>LEN(TRIM(G7))&gt;0</formula>
    </cfRule>
  </conditionalFormatting>
  <conditionalFormatting sqref="G7:H7 G8:G26 R7:R26">
    <cfRule type="notContainsBlanks" dxfId="32" priority="57">
      <formula>LEN(TRIM(G7))&gt;0</formula>
    </cfRule>
  </conditionalFormatting>
  <conditionalFormatting sqref="G7:H7 G8:G26">
    <cfRule type="notContainsBlanks" dxfId="31" priority="56">
      <formula>LEN(TRIM(G7))&gt;0</formula>
    </cfRule>
  </conditionalFormatting>
  <conditionalFormatting sqref="D27:D34">
    <cfRule type="containsBlanks" dxfId="30" priority="31">
      <formula>LEN(TRIM(D27))=0</formula>
    </cfRule>
  </conditionalFormatting>
  <conditionalFormatting sqref="T27:T34">
    <cfRule type="cellIs" dxfId="29" priority="30" operator="equal">
      <formula>"VYHOVUJE"</formula>
    </cfRule>
  </conditionalFormatting>
  <conditionalFormatting sqref="T27:T34">
    <cfRule type="cellIs" dxfId="28" priority="29" operator="equal">
      <formula>"NEVYHOVUJE"</formula>
    </cfRule>
  </conditionalFormatting>
  <conditionalFormatting sqref="G27:G34 R27:R34">
    <cfRule type="containsBlanks" dxfId="27" priority="28">
      <formula>LEN(TRIM(G27))=0</formula>
    </cfRule>
  </conditionalFormatting>
  <conditionalFormatting sqref="G27:G34 R27:R34">
    <cfRule type="notContainsBlanks" dxfId="26" priority="27">
      <formula>LEN(TRIM(G27))&gt;0</formula>
    </cfRule>
  </conditionalFormatting>
  <conditionalFormatting sqref="G27:G34 R27:R34">
    <cfRule type="notContainsBlanks" dxfId="25" priority="26">
      <formula>LEN(TRIM(G27))&gt;0</formula>
    </cfRule>
  </conditionalFormatting>
  <conditionalFormatting sqref="G27:G34">
    <cfRule type="notContainsBlanks" dxfId="24" priority="25">
      <formula>LEN(TRIM(G27))&gt;0</formula>
    </cfRule>
  </conditionalFormatting>
  <conditionalFormatting sqref="H11">
    <cfRule type="containsBlanks" dxfId="23" priority="24">
      <formula>LEN(TRIM(H11))=0</formula>
    </cfRule>
  </conditionalFormatting>
  <conditionalFormatting sqref="H11">
    <cfRule type="notContainsBlanks" dxfId="22" priority="23">
      <formula>LEN(TRIM(H11))&gt;0</formula>
    </cfRule>
  </conditionalFormatting>
  <conditionalFormatting sqref="H11">
    <cfRule type="notContainsBlanks" dxfId="21" priority="22">
      <formula>LEN(TRIM(H11))&gt;0</formula>
    </cfRule>
  </conditionalFormatting>
  <conditionalFormatting sqref="H11">
    <cfRule type="notContainsBlanks" dxfId="20" priority="21">
      <formula>LEN(TRIM(H11))&gt;0</formula>
    </cfRule>
  </conditionalFormatting>
  <conditionalFormatting sqref="H15">
    <cfRule type="containsBlanks" dxfId="19" priority="20">
      <formula>LEN(TRIM(H15))=0</formula>
    </cfRule>
  </conditionalFormatting>
  <conditionalFormatting sqref="H15">
    <cfRule type="notContainsBlanks" dxfId="18" priority="19">
      <formula>LEN(TRIM(H15))&gt;0</formula>
    </cfRule>
  </conditionalFormatting>
  <conditionalFormatting sqref="H15">
    <cfRule type="notContainsBlanks" dxfId="17" priority="18">
      <formula>LEN(TRIM(H15))&gt;0</formula>
    </cfRule>
  </conditionalFormatting>
  <conditionalFormatting sqref="H15">
    <cfRule type="notContainsBlanks" dxfId="16" priority="17">
      <formula>LEN(TRIM(H15))&gt;0</formula>
    </cfRule>
  </conditionalFormatting>
  <conditionalFormatting sqref="H19">
    <cfRule type="containsBlanks" dxfId="15" priority="16">
      <formula>LEN(TRIM(H19))=0</formula>
    </cfRule>
  </conditionalFormatting>
  <conditionalFormatting sqref="H19">
    <cfRule type="notContainsBlanks" dxfId="14" priority="15">
      <formula>LEN(TRIM(H19))&gt;0</formula>
    </cfRule>
  </conditionalFormatting>
  <conditionalFormatting sqref="H19">
    <cfRule type="notContainsBlanks" dxfId="13" priority="14">
      <formula>LEN(TRIM(H19))&gt;0</formula>
    </cfRule>
  </conditionalFormatting>
  <conditionalFormatting sqref="H19">
    <cfRule type="notContainsBlanks" dxfId="12" priority="13">
      <formula>LEN(TRIM(H19))&gt;0</formula>
    </cfRule>
  </conditionalFormatting>
  <conditionalFormatting sqref="H23">
    <cfRule type="containsBlanks" dxfId="11" priority="12">
      <formula>LEN(TRIM(H23))=0</formula>
    </cfRule>
  </conditionalFormatting>
  <conditionalFormatting sqref="H23">
    <cfRule type="notContainsBlanks" dxfId="10" priority="11">
      <formula>LEN(TRIM(H23))&gt;0</formula>
    </cfRule>
  </conditionalFormatting>
  <conditionalFormatting sqref="H23">
    <cfRule type="notContainsBlanks" dxfId="9" priority="10">
      <formula>LEN(TRIM(H23))&gt;0</formula>
    </cfRule>
  </conditionalFormatting>
  <conditionalFormatting sqref="H23">
    <cfRule type="notContainsBlanks" dxfId="8" priority="9">
      <formula>LEN(TRIM(H23))&gt;0</formula>
    </cfRule>
  </conditionalFormatting>
  <conditionalFormatting sqref="H27">
    <cfRule type="containsBlanks" dxfId="7" priority="8">
      <formula>LEN(TRIM(H27))=0</formula>
    </cfRule>
  </conditionalFormatting>
  <conditionalFormatting sqref="H27">
    <cfRule type="notContainsBlanks" dxfId="6" priority="7">
      <formula>LEN(TRIM(H27))&gt;0</formula>
    </cfRule>
  </conditionalFormatting>
  <conditionalFormatting sqref="H27">
    <cfRule type="notContainsBlanks" dxfId="5" priority="6">
      <formula>LEN(TRIM(H27))&gt;0</formula>
    </cfRule>
  </conditionalFormatting>
  <conditionalFormatting sqref="H27">
    <cfRule type="notContainsBlanks" dxfId="4" priority="5">
      <formula>LEN(TRIM(H27))&gt;0</formula>
    </cfRule>
  </conditionalFormatting>
  <conditionalFormatting sqref="H31">
    <cfRule type="containsBlanks" dxfId="3" priority="4">
      <formula>LEN(TRIM(H31))=0</formula>
    </cfRule>
  </conditionalFormatting>
  <conditionalFormatting sqref="H31">
    <cfRule type="notContainsBlanks" dxfId="2" priority="3">
      <formula>LEN(TRIM(H31))&gt;0</formula>
    </cfRule>
  </conditionalFormatting>
  <conditionalFormatting sqref="H31">
    <cfRule type="notContainsBlanks" dxfId="1" priority="2">
      <formula>LEN(TRIM(H31))&gt;0</formula>
    </cfRule>
  </conditionalFormatting>
  <conditionalFormatting sqref="H31">
    <cfRule type="notContainsBlanks" dxfId="0" priority="1">
      <formula>LEN(TRIM(H31))&gt;0</formula>
    </cfRule>
  </conditionalFormatting>
  <dataValidations count="3">
    <dataValidation type="list" showInputMessage="1" showErrorMessage="1" sqref="J7 J27" xr:uid="{00000000-0002-0000-0000-000000000000}">
      <formula1>"ANO,NE"</formula1>
    </dataValidation>
    <dataValidation type="list" showInputMessage="1" showErrorMessage="1" sqref="E7:E34" xr:uid="{00000000-0002-0000-0000-000001000000}">
      <formula1>"ks,bal,sada,m,"</formula1>
    </dataValidation>
    <dataValidation type="list" allowBlank="1" showInputMessage="1" showErrorMessage="1" sqref="J11 J15 J19 J23 J31" xr:uid="{2C232DFB-2DA6-4061-8135-85D351E85ED9}">
      <formula1>"ANO,NE"</formula1>
    </dataValidation>
  </dataValidations>
  <pageMargins left="0.15748031496062992" right="0.15748031496062992" top="3.937007874015748E-2" bottom="0.11811023622047245" header="7.874015748031496E-2" footer="7.874015748031496E-2"/>
  <pageSetup paperSize="9" scale="2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2000000}">
          <x14:formula1>
            <xm:f>#REF!</xm:f>
          </x14:formula1>
          <xm:sqref>V7:V9</xm:sqref>
        </x14:dataValidation>
        <x14:dataValidation type="list" allowBlank="1" showInputMessage="1" showErrorMessage="1" xr:uid="{995B95E9-48D5-43E4-AF89-819BFE59BED5}">
          <x14:formula1>
            <xm:f>'D:\USERS\kristofo\Documents\ALFRESCO\3. Ezak\[Příloha č. 2 Kupní smlouvy - technická specifikace_VT (III.)-130-2021.xlsx]CPV'!#REF!</xm:f>
          </x14:formula1>
          <xm:sqref>V27 V29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Výpočetní technika</vt:lpstr>
      <vt:lpstr>'Výpočetní technika'!Názvy_tisku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2021-10-07T06:01:53Z</cp:lastPrinted>
  <dcterms:created xsi:type="dcterms:W3CDTF">2014-03-05T12:43:32Z</dcterms:created>
  <dcterms:modified xsi:type="dcterms:W3CDTF">2021-10-08T06:41:06Z</dcterms:modified>
</cp:coreProperties>
</file>