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17-2021\2-vyzva\vyzva-podpurne dokumenty\"/>
    </mc:Choice>
  </mc:AlternateContent>
  <xr:revisionPtr revIDLastSave="0" documentId="13_ncr:1_{FC1CEA0C-8CB4-4BFD-8767-AB28CDA47C2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CPHP!$A$1:$S$40</definedName>
  </definedNames>
  <calcPr calcId="191029"/>
</workbook>
</file>

<file path=xl/calcChain.xml><?xml version="1.0" encoding="utf-8"?>
<calcChain xmlns="http://schemas.openxmlformats.org/spreadsheetml/2006/main">
  <c r="K36" i="1" l="1"/>
  <c r="J36" i="1"/>
  <c r="G36" i="1" l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39" i="1" l="1"/>
  <c r="I39" i="1"/>
</calcChain>
</file>

<file path=xl/sharedStrings.xml><?xml version="1.0" encoding="utf-8"?>
<sst xmlns="http://schemas.openxmlformats.org/spreadsheetml/2006/main" count="152" uniqueCount="110">
  <si>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</si>
  <si>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</si>
  <si>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</si>
  <si>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</si>
  <si>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</si>
  <si>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</si>
  <si>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</si>
  <si>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</si>
  <si>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</si>
  <si>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</si>
  <si>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</si>
  <si>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</si>
  <si>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</si>
  <si>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</si>
  <si>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</si>
  <si>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</si>
  <si>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</si>
  <si>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</si>
  <si>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</si>
  <si>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</si>
  <si>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</si>
  <si>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</si>
  <si>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>39224100-9 - Košťata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</si>
  <si>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</si>
  <si>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</si>
  <si>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</si>
  <si>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</si>
  <si>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</si>
  <si>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</si>
  <si>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</si>
  <si>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</si>
  <si>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</si>
  <si>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</si>
  <si>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</si>
  <si>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</si>
  <si>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</si>
  <si>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</si>
  <si>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</si>
  <si>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</si>
  <si>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</si>
  <si>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</si>
  <si>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</si>
  <si>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</si>
  <si>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</si>
  <si>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</si>
  <si>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Houbový hadřík</t>
  </si>
  <si>
    <t>18 x 16 cm, vysoce savý a trvanlivý.</t>
  </si>
  <si>
    <t>role</t>
  </si>
  <si>
    <t>Sáčky na odpadky</t>
  </si>
  <si>
    <t>pár</t>
  </si>
  <si>
    <t>Rukavice gumové - L</t>
  </si>
  <si>
    <t xml:space="preserve">Vnitřní bavlněná vložka, velikost L.  </t>
  </si>
  <si>
    <t>Sáčky na odpadky - pevné</t>
  </si>
  <si>
    <t>Z netkaného textilu  (vizkóza),  - rozměr  60 x 70  (oranžový).</t>
  </si>
  <si>
    <t>Toaletní papír v roli 28</t>
  </si>
  <si>
    <t xml:space="preserve">Souprava WC - plast </t>
  </si>
  <si>
    <t>Kartáč + odkapávací stojan (držák).</t>
  </si>
  <si>
    <t>MYCÍ PROSTŘ. WC - extra účinný</t>
  </si>
  <si>
    <t>VŮNĚ WC - suchý sprey</t>
  </si>
  <si>
    <t>VŮNĚ WC - gel - "vanička"</t>
  </si>
  <si>
    <t>Osvěžovač vzduchu, gel - "vanička", náplň 150 g - 200 g.</t>
  </si>
  <si>
    <t>ODSTRAŇOVAČ PLÍSNÍ S ROZPRAŠOVAČEM</t>
  </si>
  <si>
    <t>Rukavice gumové - M</t>
  </si>
  <si>
    <t xml:space="preserve">Vnitřní bavlněná vložka, velikost M.  </t>
  </si>
  <si>
    <t>Vědro 10 l</t>
  </si>
  <si>
    <t>Smetáček + lopatka</t>
  </si>
  <si>
    <t>Molitanové houbičky malé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</si>
  <si>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</si>
  <si>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MÝDLOVÝ PROSTŘEDEK NA PODLAHY</t>
  </si>
  <si>
    <t>MYCÍ PROSTŘ. KOUPELNA - tekutý</t>
  </si>
  <si>
    <t xml:space="preserve">Kuchyňské utěrky </t>
  </si>
  <si>
    <t>balení (2role)</t>
  </si>
  <si>
    <t>DEZINFEKČNÍ PROSTŘ. NA PRACOVNÍ PLOCHY</t>
  </si>
  <si>
    <t>Příloha č. 2 Kupní smlouvy - technická specifikace
Čisticí prostředky a hygienické potřeby (II.) 017 - 2021</t>
  </si>
  <si>
    <t>Toaletní papír v roli 19</t>
  </si>
  <si>
    <t>PROSTŘEDEK DO MYCÍCH STROJŮ</t>
  </si>
  <si>
    <t>Alkalický prostředek pro strojní čištění podlah. Náplň 10 -11 kg.</t>
  </si>
  <si>
    <t>Osvěžovač vzduchu - suchý spray, odstraňovač pachů, náplň  300 ml  - 400 ml.</t>
  </si>
  <si>
    <t>Husté tekuté mýdlo s glycerinem, s přírodními výtažky, balení bez aplikátoru, náplň   5 -6 l. Obsah NaCl max. 1%. Nutno doložit potvrzením od  výrobce.</t>
  </si>
  <si>
    <t>Čistící prostředek na grily a konvektomaty</t>
  </si>
  <si>
    <t>Rukavice gumové - S</t>
  </si>
  <si>
    <t xml:space="preserve">Vnitřní bavlněná vložka ,velikost S . </t>
  </si>
  <si>
    <t>Rukavice gumové - XL</t>
  </si>
  <si>
    <t xml:space="preserve">Vnitřní bavlněná vložka, velikost XL.  </t>
  </si>
  <si>
    <t xml:space="preserve">Smeták - plastový </t>
  </si>
  <si>
    <t xml:space="preserve">Kapsle/tablety do myčky </t>
  </si>
  <si>
    <t>Jan Mráz,
Tel.: 606 521 214</t>
  </si>
  <si>
    <t>Technická 8, 
301 00 Plzeň,
Správa budov,
místnost UN 603</t>
  </si>
  <si>
    <t>Ing. Lenka Krouparová, 
Tel.: 37763 7001</t>
  </si>
  <si>
    <t>sady Pětatřicátníků 14, 
301 00 Plzeň, 
Fakulta právnická - Děkanát,
místnost PC 213</t>
  </si>
  <si>
    <t>Balíček skládaných Z-Z ručníků. 2vrstvé, bílé, 100% celuloza, rozměr 23 x 25cm. 1ks (balíček) min. 150ks papírových ručníků. 
Určeno do zásobníků. V kartonu min. 20ks (balíčků).</t>
  </si>
  <si>
    <t>Role průmyslová 19, 2vrstvý, bílý, 100% celuloza. V balení min. 12ks (rolí). 
Návin min. 100 bm, průměr dutinky max. 6,5 cm. Určeno do zásobníků.</t>
  </si>
  <si>
    <t>Role průmyslová 28, 2vrstvý, bílý, 100% celuloza. V balení min. 6ks (rolí). 
Návin min. 280 bm, průměr dutinky max. 7,5 cm. Určeno do zásobníků.</t>
  </si>
  <si>
    <t>Mýdlový čistič . Použití zejména: čištění dřevěných povrchů a laminátových podlah, náplň 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</si>
  <si>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povrchy, náplň 0,75 -  1 l.</t>
  </si>
  <si>
    <t>Tekutý čistič  na vápenaté usazeniny. Použití: nerezové dřezy a vodovodní baterie, keramická umyvadla, vany, příbory, sklenice, jídelní soupravy, podlahy,dlaždičky,keramika. Náplň  0,75 - 1l.</t>
  </si>
  <si>
    <t>Extra účinný čistič v rozprašovači. Použití: k odstranění nečistot a  vodního kamene . Náplň 0,75 - 1l.</t>
  </si>
  <si>
    <t>MÝDLO  TEKUTÉ - bez aplikátoru</t>
  </si>
  <si>
    <t>63 x 74 cm  - 6 0litrů. Tloušťka min. 7 mic. Role 50 - 60 ks.</t>
  </si>
  <si>
    <t xml:space="preserve">63 x 74 cm  - 60 litrů. Pevné sáčky do odpadkových košů, vyrobené z HDPE fólie. Odolné proti roztržení a úniku tekutiny, tloušťka fólie min. 24 mic. Role 10  -12 ks.  </t>
  </si>
  <si>
    <t xml:space="preserve">Kuchyňské utěrky v roli, 2vrstvé, min. 50 útržků  v roli. Návin v jedné roli min. 30 m. Balení 2 role.  </t>
  </si>
  <si>
    <t>Vědro plast  bez výlevky, 10 litrů.</t>
  </si>
  <si>
    <t>Smeták bez násady pro vnitřní použití, šíře 30 cm.</t>
  </si>
  <si>
    <t xml:space="preserve">Souprava s otvorem pro  zavěšení, štětiny - syntetické vlákno polyetylen, lopatka opatřena gumou. </t>
  </si>
  <si>
    <t>Rozměr 52 x 90 cm , klasický tkaný (bílý). Složení: 75% Bavlny, 25% Viskózy.</t>
  </si>
  <si>
    <t>Molitanové houbičky malé, na jedné straně abrazivní vrstva. Balení 10 - 12ks.</t>
  </si>
  <si>
    <t>Gelové nebo kombinované, v biologicky odbouratelné kapsli, efektivně odstraňuje zaschlé nečistoty od jídla a  dodává dokonalý lesk, gel působí proti odolné mastnotě. Nezanechává žádné zbytky na nádobí. Počet tablet v balení 60 - 100 ks.</t>
  </si>
  <si>
    <t>Přípravek na odstraňování znečištění grilů, mikrovlnek, trub, grilovacích roštů, kamen, sporáků, připálených hrnců, na odstraňování napečenin a čištění skel krbových kamen. Vysoký obsah účinných látek a extra silným odmašťujícím efektem. Působí samočinně, bez mechanických zásahů. Náplň 0,75 - 1 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</si>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</sst>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11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164" fontId="8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7" fillId="0" borderId="20" xfId="0" applyNumberFormat="1" applyFont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14" fillId="3" borderId="2" xfId="0" applyFont="1" applyFill="1" applyBorder="1" applyAlignment="1">
      <alignment horizontal="center" vertical="center" textRotation="90" wrapText="1"/>
    </xf>
    <xf numFmtId="3" fontId="0" fillId="0" borderId="13" xfId="0" applyNumberForma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center" vertical="center" wrapText="1"/>
    </xf>
    <xf numFmtId="164" fontId="0" fillId="0" borderId="14" xfId="0" applyNumberFormat="1" applyFill="1" applyBorder="1" applyAlignment="1">
      <alignment horizontal="right" vertical="center" indent="1"/>
    </xf>
    <xf numFmtId="164" fontId="10" fillId="0" borderId="14" xfId="0" applyNumberFormat="1" applyFont="1" applyFill="1" applyBorder="1" applyAlignment="1">
      <alignment horizontal="right" vertical="center" indent="1"/>
    </xf>
    <xf numFmtId="3" fontId="0" fillId="0" borderId="6" xfId="0" applyNumberForma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0" fontId="0" fillId="0" borderId="5" xfId="0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0" fontId="0" fillId="0" borderId="5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0" fontId="15" fillId="0" borderId="5" xfId="1" applyFont="1" applyFill="1" applyBorder="1" applyAlignment="1">
      <alignment horizontal="left" vertical="center" inden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left" vertical="center" wrapText="1" indent="1"/>
    </xf>
    <xf numFmtId="0" fontId="15" fillId="0" borderId="5" xfId="2" applyFont="1" applyFill="1" applyBorder="1" applyAlignment="1">
      <alignment horizontal="left" vertical="center" wrapText="1" indent="1"/>
    </xf>
    <xf numFmtId="0" fontId="15" fillId="0" borderId="5" xfId="2" applyFont="1" applyFill="1" applyBorder="1" applyAlignment="1">
      <alignment horizontal="center" vertical="center"/>
    </xf>
    <xf numFmtId="0" fontId="21" fillId="0" borderId="5" xfId="2" applyFont="1" applyFill="1" applyBorder="1" applyAlignment="1">
      <alignment horizontal="left" vertical="center" wrapText="1" indent="1"/>
    </xf>
    <xf numFmtId="3" fontId="0" fillId="0" borderId="10" xfId="0" applyNumberFormat="1" applyFill="1" applyBorder="1" applyAlignment="1">
      <alignment horizontal="center" vertical="center" wrapText="1"/>
    </xf>
    <xf numFmtId="0" fontId="21" fillId="0" borderId="11" xfId="2" applyFont="1" applyFill="1" applyBorder="1" applyAlignment="1">
      <alignment horizontal="lef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left" vertical="center" wrapText="1" indent="1"/>
    </xf>
    <xf numFmtId="164" fontId="0" fillId="0" borderId="11" xfId="0" applyNumberFormat="1" applyFill="1" applyBorder="1" applyAlignment="1">
      <alignment horizontal="right" vertical="center" indent="1"/>
    </xf>
    <xf numFmtId="3" fontId="0" fillId="0" borderId="15" xfId="0" applyNumberFormat="1" applyFill="1" applyBorder="1" applyAlignment="1">
      <alignment horizontal="center" vertical="center" wrapText="1"/>
    </xf>
    <xf numFmtId="0" fontId="15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5" fillId="0" borderId="16" xfId="2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right" vertical="center" indent="1"/>
    </xf>
    <xf numFmtId="0" fontId="20" fillId="3" borderId="24" xfId="0" applyFont="1" applyFill="1" applyBorder="1" applyAlignment="1">
      <alignment horizontal="center" vertical="center" wrapText="1"/>
    </xf>
    <xf numFmtId="0" fontId="0" fillId="0" borderId="23" xfId="0" applyBorder="1"/>
    <xf numFmtId="0" fontId="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left" vertical="center" wrapText="1" indent="2"/>
    </xf>
    <xf numFmtId="0" fontId="0" fillId="0" borderId="26" xfId="0" applyFill="1" applyBorder="1" applyAlignment="1">
      <alignment horizontal="left" vertical="center" wrapText="1" indent="2"/>
    </xf>
    <xf numFmtId="0" fontId="0" fillId="0" borderId="27" xfId="0" applyFill="1" applyBorder="1" applyAlignment="1">
      <alignment horizontal="left" vertical="center" wrapText="1" indent="2"/>
    </xf>
    <xf numFmtId="0" fontId="0" fillId="0" borderId="28" xfId="0" applyFill="1" applyBorder="1" applyAlignment="1">
      <alignment horizontal="left" vertical="center" wrapText="1" indent="2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6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44.54296875" style="1" customWidth="1"/>
    <col min="4" max="4" width="11.54296875" style="2" customWidth="1"/>
    <col min="5" max="5" width="14" style="3" customWidth="1"/>
    <col min="6" max="6" width="118.54296875" style="1" customWidth="1"/>
    <col min="7" max="7" width="15.1796875" style="1" hidden="1" customWidth="1"/>
    <col min="8" max="8" width="21.81640625" style="4" customWidth="1"/>
    <col min="9" max="9" width="24.7265625" style="4" customWidth="1"/>
    <col min="10" max="10" width="20.54296875" style="4" bestFit="1" customWidth="1"/>
    <col min="11" max="11" width="19.54296875" style="4" bestFit="1" customWidth="1"/>
    <col min="12" max="12" width="13.08984375" style="4" customWidth="1"/>
    <col min="13" max="13" width="28.7265625" style="4" hidden="1" customWidth="1"/>
    <col min="14" max="14" width="28.26953125" style="4" customWidth="1"/>
    <col min="15" max="15" width="32.36328125" style="4" customWidth="1"/>
    <col min="16" max="16" width="26.26953125" style="4" customWidth="1"/>
    <col min="17" max="17" width="12.81640625" style="4" hidden="1" customWidth="1"/>
    <col min="18" max="18" width="62.54296875" style="5" customWidth="1"/>
    <col min="19" max="19" width="2.36328125" style="4" customWidth="1"/>
    <col min="20" max="16384" width="8.7265625" style="4"/>
  </cols>
  <sheetData>
    <row r="1" spans="1:19" ht="38.5" customHeight="1" x14ac:dyDescent="0.35">
      <c r="B1" s="56" t="s">
        <v>73</v>
      </c>
      <c r="C1" s="57"/>
      <c r="D1" s="57"/>
    </row>
    <row r="2" spans="1:19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9"/>
    </row>
    <row r="3" spans="1:19" ht="20.149999999999999" customHeight="1" x14ac:dyDescent="0.35">
      <c r="B3" s="49" t="s">
        <v>108</v>
      </c>
      <c r="C3" s="50"/>
      <c r="D3" s="51" t="s">
        <v>0</v>
      </c>
      <c r="E3" s="52"/>
      <c r="F3" s="53" t="s">
        <v>109</v>
      </c>
      <c r="G3" s="28"/>
      <c r="H3" s="28"/>
      <c r="I3" s="28"/>
      <c r="J3" s="28"/>
      <c r="K3" s="28"/>
      <c r="M3" s="12"/>
    </row>
    <row r="4" spans="1:19" ht="20.149999999999999" customHeight="1" thickBot="1" x14ac:dyDescent="0.4">
      <c r="B4" s="49"/>
      <c r="C4" s="50"/>
      <c r="D4" s="54"/>
      <c r="E4" s="55"/>
      <c r="F4" s="53"/>
      <c r="G4" s="6"/>
      <c r="H4" s="7"/>
      <c r="I4" s="7"/>
      <c r="K4" s="7"/>
    </row>
    <row r="5" spans="1:19" ht="34.5" customHeight="1" thickBot="1" x14ac:dyDescent="0.4">
      <c r="B5" s="13"/>
      <c r="C5" s="14"/>
      <c r="D5" s="15"/>
      <c r="E5" s="15"/>
      <c r="F5" s="6"/>
      <c r="G5" s="17"/>
      <c r="I5" s="16" t="s">
        <v>0</v>
      </c>
      <c r="R5" s="18"/>
    </row>
    <row r="6" spans="1:19" ht="75.650000000000006" customHeight="1" thickTop="1" thickBot="1" x14ac:dyDescent="0.4">
      <c r="B6" s="58" t="s">
        <v>1</v>
      </c>
      <c r="C6" s="29" t="s">
        <v>33</v>
      </c>
      <c r="D6" s="19" t="s">
        <v>2</v>
      </c>
      <c r="E6" s="29" t="s">
        <v>34</v>
      </c>
      <c r="F6" s="29" t="s">
        <v>35</v>
      </c>
      <c r="G6" s="29" t="s">
        <v>36</v>
      </c>
      <c r="H6" s="19" t="s">
        <v>3</v>
      </c>
      <c r="I6" s="20" t="s">
        <v>4</v>
      </c>
      <c r="J6" s="35" t="s">
        <v>5</v>
      </c>
      <c r="K6" s="35" t="s">
        <v>6</v>
      </c>
      <c r="L6" s="29" t="s">
        <v>37</v>
      </c>
      <c r="M6" s="29" t="s">
        <v>43</v>
      </c>
      <c r="N6" s="30" t="s">
        <v>38</v>
      </c>
      <c r="O6" s="29" t="s">
        <v>39</v>
      </c>
      <c r="P6" s="29" t="s">
        <v>40</v>
      </c>
      <c r="Q6" s="29" t="s">
        <v>41</v>
      </c>
      <c r="R6" s="92" t="s">
        <v>42</v>
      </c>
      <c r="S6" s="93"/>
    </row>
    <row r="7" spans="1:19" ht="55.9" customHeight="1" thickTop="1" x14ac:dyDescent="0.35">
      <c r="A7" s="21"/>
      <c r="B7" s="59">
        <v>1</v>
      </c>
      <c r="C7" s="60" t="s">
        <v>11</v>
      </c>
      <c r="D7" s="61">
        <v>3000</v>
      </c>
      <c r="E7" s="62" t="s">
        <v>12</v>
      </c>
      <c r="F7" s="60" t="s">
        <v>90</v>
      </c>
      <c r="G7" s="63">
        <f t="shared" ref="G7:G36" si="0">D7*H7</f>
        <v>48000</v>
      </c>
      <c r="H7" s="64">
        <v>16</v>
      </c>
      <c r="I7" s="110"/>
      <c r="J7" s="36">
        <f t="shared" ref="J7:J35" si="1">D7*I7</f>
        <v>0</v>
      </c>
      <c r="K7" s="37" t="str">
        <f t="shared" ref="K7:K35" si="2">IF(ISNUMBER(I7), IF(I7&gt;H7,"NEVYHOVUJE","VYHOVUJE")," ")</f>
        <v xml:space="preserve"> </v>
      </c>
      <c r="L7" s="94" t="s">
        <v>44</v>
      </c>
      <c r="M7" s="95"/>
      <c r="N7" s="94" t="s">
        <v>86</v>
      </c>
      <c r="O7" s="94" t="s">
        <v>87</v>
      </c>
      <c r="P7" s="96">
        <v>14</v>
      </c>
      <c r="Q7" s="95"/>
      <c r="R7" s="106" t="s">
        <v>13</v>
      </c>
      <c r="S7" s="93"/>
    </row>
    <row r="8" spans="1:19" ht="63" customHeight="1" x14ac:dyDescent="0.35">
      <c r="B8" s="65">
        <v>2</v>
      </c>
      <c r="C8" s="66" t="s">
        <v>74</v>
      </c>
      <c r="D8" s="67">
        <v>100</v>
      </c>
      <c r="E8" s="68" t="s">
        <v>14</v>
      </c>
      <c r="F8" s="69" t="s">
        <v>91</v>
      </c>
      <c r="G8" s="70">
        <f t="shared" si="0"/>
        <v>1500</v>
      </c>
      <c r="H8" s="70">
        <v>15</v>
      </c>
      <c r="I8" s="111"/>
      <c r="J8" s="22">
        <f t="shared" si="1"/>
        <v>0</v>
      </c>
      <c r="K8" s="32" t="str">
        <f t="shared" si="2"/>
        <v xml:space="preserve"> </v>
      </c>
      <c r="L8" s="97"/>
      <c r="M8" s="98"/>
      <c r="N8" s="97"/>
      <c r="O8" s="97"/>
      <c r="P8" s="99"/>
      <c r="Q8" s="98"/>
      <c r="R8" s="107" t="s">
        <v>9</v>
      </c>
      <c r="S8" s="93"/>
    </row>
    <row r="9" spans="1:19" ht="39" customHeight="1" x14ac:dyDescent="0.35">
      <c r="B9" s="65">
        <v>3</v>
      </c>
      <c r="C9" s="71" t="s">
        <v>54</v>
      </c>
      <c r="D9" s="67">
        <v>600</v>
      </c>
      <c r="E9" s="68" t="s">
        <v>14</v>
      </c>
      <c r="F9" s="69" t="s">
        <v>92</v>
      </c>
      <c r="G9" s="70">
        <f t="shared" si="0"/>
        <v>21000</v>
      </c>
      <c r="H9" s="70">
        <v>35</v>
      </c>
      <c r="I9" s="111"/>
      <c r="J9" s="22">
        <f t="shared" si="1"/>
        <v>0</v>
      </c>
      <c r="K9" s="32" t="str">
        <f t="shared" si="2"/>
        <v xml:space="preserve"> </v>
      </c>
      <c r="L9" s="97"/>
      <c r="M9" s="98"/>
      <c r="N9" s="97"/>
      <c r="O9" s="97"/>
      <c r="P9" s="99"/>
      <c r="Q9" s="98"/>
      <c r="R9" s="107" t="s">
        <v>9</v>
      </c>
      <c r="S9" s="93"/>
    </row>
    <row r="10" spans="1:19" ht="33" customHeight="1" x14ac:dyDescent="0.35">
      <c r="B10" s="65">
        <v>4</v>
      </c>
      <c r="C10" s="71" t="s">
        <v>68</v>
      </c>
      <c r="D10" s="67">
        <v>100</v>
      </c>
      <c r="E10" s="68" t="s">
        <v>8</v>
      </c>
      <c r="F10" s="69" t="s">
        <v>93</v>
      </c>
      <c r="G10" s="70">
        <f t="shared" si="0"/>
        <v>20000</v>
      </c>
      <c r="H10" s="70">
        <v>200</v>
      </c>
      <c r="I10" s="111"/>
      <c r="J10" s="22">
        <f t="shared" si="1"/>
        <v>0</v>
      </c>
      <c r="K10" s="32" t="str">
        <f t="shared" si="2"/>
        <v xml:space="preserve"> </v>
      </c>
      <c r="L10" s="97"/>
      <c r="M10" s="98"/>
      <c r="N10" s="97"/>
      <c r="O10" s="97"/>
      <c r="P10" s="99"/>
      <c r="Q10" s="98"/>
      <c r="R10" s="107" t="s">
        <v>15</v>
      </c>
      <c r="S10" s="93"/>
    </row>
    <row r="11" spans="1:19" ht="28.5" customHeight="1" x14ac:dyDescent="0.35">
      <c r="B11" s="65">
        <v>5</v>
      </c>
      <c r="C11" s="72" t="s">
        <v>75</v>
      </c>
      <c r="D11" s="67">
        <v>5</v>
      </c>
      <c r="E11" s="73" t="s">
        <v>8</v>
      </c>
      <c r="F11" s="74" t="s">
        <v>76</v>
      </c>
      <c r="G11" s="70">
        <f t="shared" si="0"/>
        <v>1800</v>
      </c>
      <c r="H11" s="70">
        <v>360</v>
      </c>
      <c r="I11" s="111"/>
      <c r="J11" s="22">
        <f t="shared" si="1"/>
        <v>0</v>
      </c>
      <c r="K11" s="32" t="str">
        <f t="shared" si="2"/>
        <v xml:space="preserve"> </v>
      </c>
      <c r="L11" s="97"/>
      <c r="M11" s="98"/>
      <c r="N11" s="97"/>
      <c r="O11" s="97"/>
      <c r="P11" s="99"/>
      <c r="Q11" s="98"/>
      <c r="R11" s="107" t="s">
        <v>10</v>
      </c>
      <c r="S11" s="93"/>
    </row>
    <row r="12" spans="1:19" ht="59.5" customHeight="1" x14ac:dyDescent="0.35">
      <c r="B12" s="65">
        <v>6</v>
      </c>
      <c r="C12" s="75" t="s">
        <v>72</v>
      </c>
      <c r="D12" s="67">
        <v>100</v>
      </c>
      <c r="E12" s="76" t="s">
        <v>8</v>
      </c>
      <c r="F12" s="77" t="s">
        <v>94</v>
      </c>
      <c r="G12" s="70">
        <f t="shared" si="0"/>
        <v>9600</v>
      </c>
      <c r="H12" s="70">
        <v>96</v>
      </c>
      <c r="I12" s="111"/>
      <c r="J12" s="22">
        <f t="shared" si="1"/>
        <v>0</v>
      </c>
      <c r="K12" s="32" t="str">
        <f t="shared" si="2"/>
        <v xml:space="preserve"> </v>
      </c>
      <c r="L12" s="97"/>
      <c r="M12" s="98"/>
      <c r="N12" s="97"/>
      <c r="O12" s="97"/>
      <c r="P12" s="99"/>
      <c r="Q12" s="98"/>
      <c r="R12" s="107" t="s">
        <v>10</v>
      </c>
      <c r="S12" s="93"/>
    </row>
    <row r="13" spans="1:19" ht="40.9" customHeight="1" x14ac:dyDescent="0.35">
      <c r="B13" s="65">
        <v>7</v>
      </c>
      <c r="C13" s="75" t="s">
        <v>69</v>
      </c>
      <c r="D13" s="67">
        <v>30</v>
      </c>
      <c r="E13" s="76" t="s">
        <v>8</v>
      </c>
      <c r="F13" s="77" t="s">
        <v>95</v>
      </c>
      <c r="G13" s="70">
        <f t="shared" si="0"/>
        <v>900</v>
      </c>
      <c r="H13" s="70">
        <v>30</v>
      </c>
      <c r="I13" s="111"/>
      <c r="J13" s="22">
        <f t="shared" si="1"/>
        <v>0</v>
      </c>
      <c r="K13" s="32" t="str">
        <f t="shared" si="2"/>
        <v xml:space="preserve"> </v>
      </c>
      <c r="L13" s="97"/>
      <c r="M13" s="98"/>
      <c r="N13" s="97"/>
      <c r="O13" s="97"/>
      <c r="P13" s="99"/>
      <c r="Q13" s="98"/>
      <c r="R13" s="107" t="s">
        <v>10</v>
      </c>
      <c r="S13" s="93"/>
    </row>
    <row r="14" spans="1:19" ht="33" customHeight="1" x14ac:dyDescent="0.35">
      <c r="B14" s="65">
        <v>8</v>
      </c>
      <c r="C14" s="78" t="s">
        <v>57</v>
      </c>
      <c r="D14" s="67">
        <v>30</v>
      </c>
      <c r="E14" s="79" t="s">
        <v>8</v>
      </c>
      <c r="F14" s="78" t="s">
        <v>96</v>
      </c>
      <c r="G14" s="70">
        <f t="shared" si="0"/>
        <v>2460</v>
      </c>
      <c r="H14" s="70">
        <v>82</v>
      </c>
      <c r="I14" s="111"/>
      <c r="J14" s="22">
        <f t="shared" si="1"/>
        <v>0</v>
      </c>
      <c r="K14" s="32" t="str">
        <f t="shared" si="2"/>
        <v xml:space="preserve"> </v>
      </c>
      <c r="L14" s="97"/>
      <c r="M14" s="98"/>
      <c r="N14" s="97"/>
      <c r="O14" s="97"/>
      <c r="P14" s="99"/>
      <c r="Q14" s="98"/>
      <c r="R14" s="107" t="s">
        <v>16</v>
      </c>
      <c r="S14" s="93"/>
    </row>
    <row r="15" spans="1:19" ht="36.75" customHeight="1" x14ac:dyDescent="0.35">
      <c r="B15" s="65">
        <v>9</v>
      </c>
      <c r="C15" s="78" t="s">
        <v>58</v>
      </c>
      <c r="D15" s="67">
        <v>10</v>
      </c>
      <c r="E15" s="79" t="s">
        <v>8</v>
      </c>
      <c r="F15" s="78" t="s">
        <v>77</v>
      </c>
      <c r="G15" s="70">
        <f t="shared" si="0"/>
        <v>310</v>
      </c>
      <c r="H15" s="70">
        <v>31</v>
      </c>
      <c r="I15" s="111"/>
      <c r="J15" s="22">
        <f t="shared" si="1"/>
        <v>0</v>
      </c>
      <c r="K15" s="32" t="str">
        <f t="shared" si="2"/>
        <v xml:space="preserve"> </v>
      </c>
      <c r="L15" s="97"/>
      <c r="M15" s="98"/>
      <c r="N15" s="97"/>
      <c r="O15" s="97"/>
      <c r="P15" s="99"/>
      <c r="Q15" s="98"/>
      <c r="R15" s="107" t="s">
        <v>17</v>
      </c>
      <c r="S15" s="93"/>
    </row>
    <row r="16" spans="1:19" ht="33" customHeight="1" x14ac:dyDescent="0.35">
      <c r="B16" s="65">
        <v>10</v>
      </c>
      <c r="C16" s="78" t="s">
        <v>59</v>
      </c>
      <c r="D16" s="67">
        <v>50</v>
      </c>
      <c r="E16" s="79" t="s">
        <v>8</v>
      </c>
      <c r="F16" s="78" t="s">
        <v>60</v>
      </c>
      <c r="G16" s="70">
        <f t="shared" si="0"/>
        <v>700</v>
      </c>
      <c r="H16" s="70">
        <v>14</v>
      </c>
      <c r="I16" s="111"/>
      <c r="J16" s="22">
        <f t="shared" si="1"/>
        <v>0</v>
      </c>
      <c r="K16" s="32" t="str">
        <f t="shared" si="2"/>
        <v xml:space="preserve"> </v>
      </c>
      <c r="L16" s="97"/>
      <c r="M16" s="98"/>
      <c r="N16" s="97"/>
      <c r="O16" s="97"/>
      <c r="P16" s="99"/>
      <c r="Q16" s="98"/>
      <c r="R16" s="107" t="s">
        <v>17</v>
      </c>
      <c r="S16" s="93"/>
    </row>
    <row r="17" spans="2:19" ht="40.5" customHeight="1" x14ac:dyDescent="0.35">
      <c r="B17" s="65">
        <v>11</v>
      </c>
      <c r="C17" s="78" t="s">
        <v>97</v>
      </c>
      <c r="D17" s="67">
        <v>30</v>
      </c>
      <c r="E17" s="79" t="s">
        <v>8</v>
      </c>
      <c r="F17" s="78" t="s">
        <v>78</v>
      </c>
      <c r="G17" s="70">
        <f t="shared" si="0"/>
        <v>2100</v>
      </c>
      <c r="H17" s="70">
        <v>70</v>
      </c>
      <c r="I17" s="111"/>
      <c r="J17" s="22">
        <f t="shared" si="1"/>
        <v>0</v>
      </c>
      <c r="K17" s="32" t="str">
        <f t="shared" si="2"/>
        <v xml:space="preserve"> </v>
      </c>
      <c r="L17" s="97"/>
      <c r="M17" s="98"/>
      <c r="N17" s="97"/>
      <c r="O17" s="97"/>
      <c r="P17" s="99"/>
      <c r="Q17" s="98"/>
      <c r="R17" s="107" t="s">
        <v>10</v>
      </c>
      <c r="S17" s="93"/>
    </row>
    <row r="18" spans="2:19" ht="53.25" customHeight="1" x14ac:dyDescent="0.35">
      <c r="B18" s="65">
        <v>12</v>
      </c>
      <c r="C18" s="78" t="s">
        <v>61</v>
      </c>
      <c r="D18" s="67">
        <v>30</v>
      </c>
      <c r="E18" s="79" t="s">
        <v>8</v>
      </c>
      <c r="F18" s="78" t="s">
        <v>67</v>
      </c>
      <c r="G18" s="70">
        <f t="shared" si="0"/>
        <v>2100</v>
      </c>
      <c r="H18" s="70">
        <v>70</v>
      </c>
      <c r="I18" s="111"/>
      <c r="J18" s="22">
        <f t="shared" si="1"/>
        <v>0</v>
      </c>
      <c r="K18" s="32" t="str">
        <f t="shared" si="2"/>
        <v xml:space="preserve"> </v>
      </c>
      <c r="L18" s="97"/>
      <c r="M18" s="98"/>
      <c r="N18" s="97"/>
      <c r="O18" s="97"/>
      <c r="P18" s="99"/>
      <c r="Q18" s="98"/>
      <c r="R18" s="107" t="s">
        <v>10</v>
      </c>
      <c r="S18" s="93"/>
    </row>
    <row r="19" spans="2:19" ht="62.25" customHeight="1" x14ac:dyDescent="0.35">
      <c r="B19" s="65">
        <v>13</v>
      </c>
      <c r="C19" s="78" t="s">
        <v>79</v>
      </c>
      <c r="D19" s="67">
        <v>50</v>
      </c>
      <c r="E19" s="79" t="s">
        <v>8</v>
      </c>
      <c r="F19" s="78" t="s">
        <v>107</v>
      </c>
      <c r="G19" s="70">
        <f t="shared" si="0"/>
        <v>4000</v>
      </c>
      <c r="H19" s="70">
        <v>80</v>
      </c>
      <c r="I19" s="111"/>
      <c r="J19" s="22">
        <f t="shared" si="1"/>
        <v>0</v>
      </c>
      <c r="K19" s="32" t="str">
        <f t="shared" si="2"/>
        <v xml:space="preserve"> </v>
      </c>
      <c r="L19" s="97"/>
      <c r="M19" s="98"/>
      <c r="N19" s="97"/>
      <c r="O19" s="97"/>
      <c r="P19" s="99"/>
      <c r="Q19" s="98"/>
      <c r="R19" s="107" t="s">
        <v>10</v>
      </c>
      <c r="S19" s="93"/>
    </row>
    <row r="20" spans="2:19" ht="27.75" customHeight="1" x14ac:dyDescent="0.35">
      <c r="B20" s="65">
        <v>14</v>
      </c>
      <c r="C20" s="80" t="s">
        <v>80</v>
      </c>
      <c r="D20" s="67">
        <v>20</v>
      </c>
      <c r="E20" s="79" t="s">
        <v>49</v>
      </c>
      <c r="F20" s="78" t="s">
        <v>81</v>
      </c>
      <c r="G20" s="70">
        <f t="shared" si="0"/>
        <v>200</v>
      </c>
      <c r="H20" s="70">
        <v>10</v>
      </c>
      <c r="I20" s="111"/>
      <c r="J20" s="22">
        <f t="shared" si="1"/>
        <v>0</v>
      </c>
      <c r="K20" s="32" t="str">
        <f t="shared" si="2"/>
        <v xml:space="preserve"> </v>
      </c>
      <c r="L20" s="97"/>
      <c r="M20" s="98"/>
      <c r="N20" s="97"/>
      <c r="O20" s="97"/>
      <c r="P20" s="99"/>
      <c r="Q20" s="98"/>
      <c r="R20" s="107" t="s">
        <v>18</v>
      </c>
      <c r="S20" s="93"/>
    </row>
    <row r="21" spans="2:19" ht="27.75" customHeight="1" x14ac:dyDescent="0.35">
      <c r="B21" s="65">
        <v>15</v>
      </c>
      <c r="C21" s="78" t="s">
        <v>62</v>
      </c>
      <c r="D21" s="67">
        <v>30</v>
      </c>
      <c r="E21" s="79" t="s">
        <v>49</v>
      </c>
      <c r="F21" s="78" t="s">
        <v>63</v>
      </c>
      <c r="G21" s="70">
        <f t="shared" si="0"/>
        <v>300</v>
      </c>
      <c r="H21" s="70">
        <v>10</v>
      </c>
      <c r="I21" s="111"/>
      <c r="J21" s="22">
        <f t="shared" si="1"/>
        <v>0</v>
      </c>
      <c r="K21" s="32" t="str">
        <f t="shared" si="2"/>
        <v xml:space="preserve"> </v>
      </c>
      <c r="L21" s="97"/>
      <c r="M21" s="98"/>
      <c r="N21" s="97"/>
      <c r="O21" s="97"/>
      <c r="P21" s="99"/>
      <c r="Q21" s="98"/>
      <c r="R21" s="107" t="s">
        <v>18</v>
      </c>
      <c r="S21" s="93"/>
    </row>
    <row r="22" spans="2:19" ht="27.75" customHeight="1" x14ac:dyDescent="0.35">
      <c r="B22" s="65">
        <v>16</v>
      </c>
      <c r="C22" s="78" t="s">
        <v>50</v>
      </c>
      <c r="D22" s="67">
        <v>30</v>
      </c>
      <c r="E22" s="79" t="s">
        <v>49</v>
      </c>
      <c r="F22" s="78" t="s">
        <v>51</v>
      </c>
      <c r="G22" s="70">
        <f t="shared" si="0"/>
        <v>300</v>
      </c>
      <c r="H22" s="70">
        <v>10</v>
      </c>
      <c r="I22" s="111"/>
      <c r="J22" s="22">
        <f t="shared" si="1"/>
        <v>0</v>
      </c>
      <c r="K22" s="32" t="str">
        <f t="shared" si="2"/>
        <v xml:space="preserve"> </v>
      </c>
      <c r="L22" s="97"/>
      <c r="M22" s="98"/>
      <c r="N22" s="97"/>
      <c r="O22" s="97"/>
      <c r="P22" s="99"/>
      <c r="Q22" s="98"/>
      <c r="R22" s="107" t="s">
        <v>18</v>
      </c>
      <c r="S22" s="93"/>
    </row>
    <row r="23" spans="2:19" ht="27.75" customHeight="1" x14ac:dyDescent="0.35">
      <c r="B23" s="65">
        <v>17</v>
      </c>
      <c r="C23" s="78" t="s">
        <v>82</v>
      </c>
      <c r="D23" s="67">
        <v>20</v>
      </c>
      <c r="E23" s="79" t="s">
        <v>49</v>
      </c>
      <c r="F23" s="78" t="s">
        <v>83</v>
      </c>
      <c r="G23" s="70">
        <f t="shared" si="0"/>
        <v>200</v>
      </c>
      <c r="H23" s="70">
        <v>10</v>
      </c>
      <c r="I23" s="111"/>
      <c r="J23" s="22">
        <f t="shared" si="1"/>
        <v>0</v>
      </c>
      <c r="K23" s="32" t="str">
        <f t="shared" si="2"/>
        <v xml:space="preserve"> </v>
      </c>
      <c r="L23" s="97"/>
      <c r="M23" s="98"/>
      <c r="N23" s="97"/>
      <c r="O23" s="97"/>
      <c r="P23" s="99"/>
      <c r="Q23" s="98"/>
      <c r="R23" s="107" t="s">
        <v>18</v>
      </c>
      <c r="S23" s="93"/>
    </row>
    <row r="24" spans="2:19" ht="33" customHeight="1" x14ac:dyDescent="0.35">
      <c r="B24" s="65">
        <v>18</v>
      </c>
      <c r="C24" s="78" t="s">
        <v>48</v>
      </c>
      <c r="D24" s="67">
        <v>200</v>
      </c>
      <c r="E24" s="79" t="s">
        <v>47</v>
      </c>
      <c r="F24" s="78" t="s">
        <v>98</v>
      </c>
      <c r="G24" s="70">
        <f t="shared" si="0"/>
        <v>5000</v>
      </c>
      <c r="H24" s="70">
        <v>25</v>
      </c>
      <c r="I24" s="111"/>
      <c r="J24" s="22">
        <f t="shared" si="1"/>
        <v>0</v>
      </c>
      <c r="K24" s="32" t="str">
        <f t="shared" si="2"/>
        <v xml:space="preserve"> </v>
      </c>
      <c r="L24" s="97"/>
      <c r="M24" s="98"/>
      <c r="N24" s="97"/>
      <c r="O24" s="97"/>
      <c r="P24" s="99"/>
      <c r="Q24" s="98"/>
      <c r="R24" s="107" t="s">
        <v>19</v>
      </c>
      <c r="S24" s="93"/>
    </row>
    <row r="25" spans="2:19" ht="33" customHeight="1" x14ac:dyDescent="0.35">
      <c r="B25" s="65">
        <v>19</v>
      </c>
      <c r="C25" s="78" t="s">
        <v>52</v>
      </c>
      <c r="D25" s="67">
        <v>500</v>
      </c>
      <c r="E25" s="79" t="s">
        <v>47</v>
      </c>
      <c r="F25" s="78" t="s">
        <v>99</v>
      </c>
      <c r="G25" s="70">
        <f t="shared" si="0"/>
        <v>9250</v>
      </c>
      <c r="H25" s="70">
        <v>18.5</v>
      </c>
      <c r="I25" s="111"/>
      <c r="J25" s="22">
        <f t="shared" si="1"/>
        <v>0</v>
      </c>
      <c r="K25" s="32" t="str">
        <f t="shared" si="2"/>
        <v xml:space="preserve"> </v>
      </c>
      <c r="L25" s="97"/>
      <c r="M25" s="98"/>
      <c r="N25" s="97"/>
      <c r="O25" s="97"/>
      <c r="P25" s="99"/>
      <c r="Q25" s="98"/>
      <c r="R25" s="107" t="s">
        <v>19</v>
      </c>
      <c r="S25" s="93"/>
    </row>
    <row r="26" spans="2:19" ht="33" customHeight="1" x14ac:dyDescent="0.35">
      <c r="B26" s="65">
        <v>20</v>
      </c>
      <c r="C26" s="78" t="s">
        <v>70</v>
      </c>
      <c r="D26" s="67">
        <v>50</v>
      </c>
      <c r="E26" s="79" t="s">
        <v>71</v>
      </c>
      <c r="F26" s="78" t="s">
        <v>100</v>
      </c>
      <c r="G26" s="70">
        <f t="shared" si="0"/>
        <v>1000</v>
      </c>
      <c r="H26" s="70">
        <v>20</v>
      </c>
      <c r="I26" s="111"/>
      <c r="J26" s="22">
        <f t="shared" si="1"/>
        <v>0</v>
      </c>
      <c r="K26" s="32" t="str">
        <f t="shared" si="2"/>
        <v xml:space="preserve"> </v>
      </c>
      <c r="L26" s="97"/>
      <c r="M26" s="98"/>
      <c r="N26" s="97"/>
      <c r="O26" s="97"/>
      <c r="P26" s="99"/>
      <c r="Q26" s="98"/>
      <c r="R26" s="107" t="s">
        <v>20</v>
      </c>
      <c r="S26" s="93"/>
    </row>
    <row r="27" spans="2:19" ht="33" customHeight="1" x14ac:dyDescent="0.35">
      <c r="B27" s="65">
        <v>21</v>
      </c>
      <c r="C27" s="78" t="s">
        <v>64</v>
      </c>
      <c r="D27" s="67">
        <v>5</v>
      </c>
      <c r="E27" s="79" t="s">
        <v>8</v>
      </c>
      <c r="F27" s="78" t="s">
        <v>101</v>
      </c>
      <c r="G27" s="70">
        <f t="shared" si="0"/>
        <v>225</v>
      </c>
      <c r="H27" s="70">
        <v>45</v>
      </c>
      <c r="I27" s="111"/>
      <c r="J27" s="22">
        <f t="shared" si="1"/>
        <v>0</v>
      </c>
      <c r="K27" s="32" t="str">
        <f t="shared" si="2"/>
        <v xml:space="preserve"> </v>
      </c>
      <c r="L27" s="97"/>
      <c r="M27" s="98"/>
      <c r="N27" s="97"/>
      <c r="O27" s="97"/>
      <c r="P27" s="99"/>
      <c r="Q27" s="98"/>
      <c r="R27" s="107" t="s">
        <v>21</v>
      </c>
      <c r="S27" s="93"/>
    </row>
    <row r="28" spans="2:19" ht="33" customHeight="1" x14ac:dyDescent="0.35">
      <c r="B28" s="65">
        <v>22</v>
      </c>
      <c r="C28" s="78" t="s">
        <v>84</v>
      </c>
      <c r="D28" s="67">
        <v>10</v>
      </c>
      <c r="E28" s="79" t="s">
        <v>8</v>
      </c>
      <c r="F28" s="78" t="s">
        <v>102</v>
      </c>
      <c r="G28" s="70">
        <f t="shared" si="0"/>
        <v>350</v>
      </c>
      <c r="H28" s="70">
        <v>35</v>
      </c>
      <c r="I28" s="111"/>
      <c r="J28" s="22">
        <f t="shared" si="1"/>
        <v>0</v>
      </c>
      <c r="K28" s="32" t="str">
        <f t="shared" si="2"/>
        <v xml:space="preserve"> </v>
      </c>
      <c r="L28" s="97"/>
      <c r="M28" s="98"/>
      <c r="N28" s="97"/>
      <c r="O28" s="97"/>
      <c r="P28" s="99"/>
      <c r="Q28" s="98"/>
      <c r="R28" s="107" t="s">
        <v>22</v>
      </c>
      <c r="S28" s="93"/>
    </row>
    <row r="29" spans="2:19" ht="33" customHeight="1" x14ac:dyDescent="0.35">
      <c r="B29" s="65">
        <v>23</v>
      </c>
      <c r="C29" s="78" t="s">
        <v>65</v>
      </c>
      <c r="D29" s="67">
        <v>10</v>
      </c>
      <c r="E29" s="79" t="s">
        <v>8</v>
      </c>
      <c r="F29" s="78" t="s">
        <v>103</v>
      </c>
      <c r="G29" s="70">
        <f t="shared" si="0"/>
        <v>365</v>
      </c>
      <c r="H29" s="70">
        <v>36.5</v>
      </c>
      <c r="I29" s="111"/>
      <c r="J29" s="22">
        <f t="shared" si="1"/>
        <v>0</v>
      </c>
      <c r="K29" s="32" t="str">
        <f t="shared" si="2"/>
        <v xml:space="preserve"> </v>
      </c>
      <c r="L29" s="97"/>
      <c r="M29" s="98"/>
      <c r="N29" s="97"/>
      <c r="O29" s="97"/>
      <c r="P29" s="99"/>
      <c r="Q29" s="98"/>
      <c r="R29" s="107" t="s">
        <v>28</v>
      </c>
      <c r="S29" s="93"/>
    </row>
    <row r="30" spans="2:19" ht="33" customHeight="1" x14ac:dyDescent="0.35">
      <c r="B30" s="65">
        <v>24</v>
      </c>
      <c r="C30" s="78" t="s">
        <v>23</v>
      </c>
      <c r="D30" s="67">
        <v>100</v>
      </c>
      <c r="E30" s="79" t="s">
        <v>8</v>
      </c>
      <c r="F30" s="78" t="s">
        <v>53</v>
      </c>
      <c r="G30" s="70">
        <f t="shared" si="0"/>
        <v>1500</v>
      </c>
      <c r="H30" s="70">
        <v>15</v>
      </c>
      <c r="I30" s="111"/>
      <c r="J30" s="22">
        <f t="shared" si="1"/>
        <v>0</v>
      </c>
      <c r="K30" s="32" t="str">
        <f t="shared" si="2"/>
        <v xml:space="preserve"> </v>
      </c>
      <c r="L30" s="97"/>
      <c r="M30" s="98"/>
      <c r="N30" s="97"/>
      <c r="O30" s="97"/>
      <c r="P30" s="99"/>
      <c r="Q30" s="98"/>
      <c r="R30" s="107" t="s">
        <v>24</v>
      </c>
      <c r="S30" s="93"/>
    </row>
    <row r="31" spans="2:19" ht="33" customHeight="1" x14ac:dyDescent="0.35">
      <c r="B31" s="65">
        <v>25</v>
      </c>
      <c r="C31" s="78" t="s">
        <v>23</v>
      </c>
      <c r="D31" s="67">
        <v>50</v>
      </c>
      <c r="E31" s="79" t="s">
        <v>8</v>
      </c>
      <c r="F31" s="78" t="s">
        <v>104</v>
      </c>
      <c r="G31" s="70">
        <f t="shared" si="0"/>
        <v>740</v>
      </c>
      <c r="H31" s="70">
        <v>14.8</v>
      </c>
      <c r="I31" s="111"/>
      <c r="J31" s="22">
        <f t="shared" si="1"/>
        <v>0</v>
      </c>
      <c r="K31" s="32" t="str">
        <f t="shared" si="2"/>
        <v xml:space="preserve"> </v>
      </c>
      <c r="L31" s="97"/>
      <c r="M31" s="98"/>
      <c r="N31" s="97"/>
      <c r="O31" s="97"/>
      <c r="P31" s="99"/>
      <c r="Q31" s="98"/>
      <c r="R31" s="107" t="s">
        <v>24</v>
      </c>
      <c r="S31" s="93"/>
    </row>
    <row r="32" spans="2:19" ht="33" customHeight="1" x14ac:dyDescent="0.35">
      <c r="B32" s="65">
        <v>26</v>
      </c>
      <c r="C32" s="78" t="s">
        <v>25</v>
      </c>
      <c r="D32" s="67">
        <v>100</v>
      </c>
      <c r="E32" s="79" t="s">
        <v>8</v>
      </c>
      <c r="F32" s="78" t="s">
        <v>27</v>
      </c>
      <c r="G32" s="70">
        <f t="shared" si="0"/>
        <v>1400</v>
      </c>
      <c r="H32" s="70">
        <v>14</v>
      </c>
      <c r="I32" s="111"/>
      <c r="J32" s="22">
        <f t="shared" si="1"/>
        <v>0</v>
      </c>
      <c r="K32" s="32" t="str">
        <f t="shared" si="2"/>
        <v xml:space="preserve"> </v>
      </c>
      <c r="L32" s="97"/>
      <c r="M32" s="98"/>
      <c r="N32" s="97"/>
      <c r="O32" s="97"/>
      <c r="P32" s="99"/>
      <c r="Q32" s="98"/>
      <c r="R32" s="107" t="s">
        <v>26</v>
      </c>
      <c r="S32" s="93"/>
    </row>
    <row r="33" spans="2:19" ht="33" customHeight="1" x14ac:dyDescent="0.35">
      <c r="B33" s="65">
        <v>27</v>
      </c>
      <c r="C33" s="78" t="s">
        <v>45</v>
      </c>
      <c r="D33" s="67">
        <v>50</v>
      </c>
      <c r="E33" s="79" t="s">
        <v>8</v>
      </c>
      <c r="F33" s="78" t="s">
        <v>46</v>
      </c>
      <c r="G33" s="70">
        <f t="shared" si="0"/>
        <v>350</v>
      </c>
      <c r="H33" s="70">
        <v>7</v>
      </c>
      <c r="I33" s="111"/>
      <c r="J33" s="22">
        <f t="shared" si="1"/>
        <v>0</v>
      </c>
      <c r="K33" s="32" t="str">
        <f t="shared" si="2"/>
        <v xml:space="preserve"> </v>
      </c>
      <c r="L33" s="97"/>
      <c r="M33" s="98"/>
      <c r="N33" s="97"/>
      <c r="O33" s="97"/>
      <c r="P33" s="99"/>
      <c r="Q33" s="98"/>
      <c r="R33" s="107" t="s">
        <v>24</v>
      </c>
      <c r="S33" s="93"/>
    </row>
    <row r="34" spans="2:19" ht="33" customHeight="1" x14ac:dyDescent="0.35">
      <c r="B34" s="65">
        <v>28</v>
      </c>
      <c r="C34" s="78" t="s">
        <v>66</v>
      </c>
      <c r="D34" s="67">
        <v>30</v>
      </c>
      <c r="E34" s="79" t="s">
        <v>7</v>
      </c>
      <c r="F34" s="78" t="s">
        <v>105</v>
      </c>
      <c r="G34" s="70">
        <f t="shared" si="0"/>
        <v>300</v>
      </c>
      <c r="H34" s="70">
        <v>10</v>
      </c>
      <c r="I34" s="111"/>
      <c r="J34" s="22">
        <f t="shared" si="1"/>
        <v>0</v>
      </c>
      <c r="K34" s="32" t="str">
        <f t="shared" si="2"/>
        <v xml:space="preserve"> </v>
      </c>
      <c r="L34" s="97"/>
      <c r="M34" s="98"/>
      <c r="N34" s="97"/>
      <c r="O34" s="97"/>
      <c r="P34" s="99"/>
      <c r="Q34" s="98"/>
      <c r="R34" s="107" t="s">
        <v>10</v>
      </c>
      <c r="S34" s="93"/>
    </row>
    <row r="35" spans="2:19" ht="33" customHeight="1" thickBot="1" x14ac:dyDescent="0.4">
      <c r="B35" s="81">
        <v>29</v>
      </c>
      <c r="C35" s="82" t="s">
        <v>55</v>
      </c>
      <c r="D35" s="83">
        <v>5</v>
      </c>
      <c r="E35" s="84" t="s">
        <v>8</v>
      </c>
      <c r="F35" s="85" t="s">
        <v>56</v>
      </c>
      <c r="G35" s="86">
        <f t="shared" si="0"/>
        <v>150</v>
      </c>
      <c r="H35" s="86">
        <v>30</v>
      </c>
      <c r="I35" s="112"/>
      <c r="J35" s="33">
        <f t="shared" si="1"/>
        <v>0</v>
      </c>
      <c r="K35" s="34" t="str">
        <f t="shared" si="2"/>
        <v xml:space="preserve"> </v>
      </c>
      <c r="L35" s="100"/>
      <c r="M35" s="101"/>
      <c r="N35" s="100"/>
      <c r="O35" s="100"/>
      <c r="P35" s="102"/>
      <c r="Q35" s="101"/>
      <c r="R35" s="108" t="s">
        <v>10</v>
      </c>
      <c r="S35" s="93"/>
    </row>
    <row r="36" spans="2:19" ht="93" customHeight="1" thickBot="1" x14ac:dyDescent="0.4">
      <c r="B36" s="87">
        <v>30</v>
      </c>
      <c r="C36" s="88" t="s">
        <v>85</v>
      </c>
      <c r="D36" s="89">
        <v>3</v>
      </c>
      <c r="E36" s="90" t="s">
        <v>7</v>
      </c>
      <c r="F36" s="88" t="s">
        <v>106</v>
      </c>
      <c r="G36" s="91">
        <f t="shared" si="0"/>
        <v>1170</v>
      </c>
      <c r="H36" s="91">
        <v>390</v>
      </c>
      <c r="I36" s="113"/>
      <c r="J36" s="38">
        <f t="shared" ref="J36" si="3">D36*I36</f>
        <v>0</v>
      </c>
      <c r="K36" s="39" t="str">
        <f t="shared" ref="K36" si="4">IF(ISNUMBER(I36), IF(I36&gt;H36,"NEVYHOVUJE","VYHOVUJE")," ")</f>
        <v xml:space="preserve"> </v>
      </c>
      <c r="L36" s="103" t="s">
        <v>44</v>
      </c>
      <c r="M36" s="104"/>
      <c r="N36" s="103" t="s">
        <v>88</v>
      </c>
      <c r="O36" s="103" t="s">
        <v>89</v>
      </c>
      <c r="P36" s="105">
        <v>14</v>
      </c>
      <c r="Q36" s="104"/>
      <c r="R36" s="109" t="s">
        <v>10</v>
      </c>
      <c r="S36" s="93"/>
    </row>
    <row r="37" spans="2:19" ht="13.5" customHeight="1" thickTop="1" thickBot="1" x14ac:dyDescent="0.4">
      <c r="C37" s="4"/>
      <c r="D37" s="4"/>
      <c r="E37" s="4"/>
      <c r="F37" s="4"/>
      <c r="G37" s="4"/>
      <c r="J37" s="31"/>
    </row>
    <row r="38" spans="2:19" ht="60.75" customHeight="1" thickTop="1" thickBot="1" x14ac:dyDescent="0.4">
      <c r="B38" s="40" t="s">
        <v>29</v>
      </c>
      <c r="C38" s="41"/>
      <c r="D38" s="41"/>
      <c r="E38" s="41"/>
      <c r="F38" s="41"/>
      <c r="G38" s="23"/>
      <c r="H38" s="24" t="s">
        <v>30</v>
      </c>
      <c r="I38" s="42" t="s">
        <v>31</v>
      </c>
      <c r="J38" s="43"/>
      <c r="K38" s="44"/>
      <c r="L38" s="17"/>
      <c r="M38" s="17"/>
      <c r="N38" s="17"/>
      <c r="O38" s="17"/>
      <c r="P38" s="17"/>
      <c r="Q38" s="17"/>
      <c r="R38" s="25"/>
    </row>
    <row r="39" spans="2:19" ht="33" customHeight="1" thickTop="1" thickBot="1" x14ac:dyDescent="0.4">
      <c r="B39" s="45" t="s">
        <v>32</v>
      </c>
      <c r="C39" s="45"/>
      <c r="D39" s="45"/>
      <c r="E39" s="45"/>
      <c r="F39" s="45"/>
      <c r="G39" s="26"/>
      <c r="H39" s="27">
        <f>SUM(G7:G36)</f>
        <v>137270</v>
      </c>
      <c r="I39" s="46">
        <f>SUM(J7:J36)</f>
        <v>0</v>
      </c>
      <c r="J39" s="47"/>
      <c r="K39" s="48"/>
    </row>
    <row r="40" spans="2:19" ht="14.25" customHeight="1" thickTop="1" x14ac:dyDescent="0.35"/>
    <row r="41" spans="2:19" ht="14.25" customHeight="1" x14ac:dyDescent="0.35"/>
    <row r="42" spans="2:19" ht="14.25" customHeight="1" x14ac:dyDescent="0.35"/>
    <row r="43" spans="2:19" ht="14.25" customHeight="1" x14ac:dyDescent="0.35"/>
    <row r="44" spans="2:19" ht="14.25" customHeight="1" x14ac:dyDescent="0.35"/>
    <row r="45" spans="2:19" ht="14.25" customHeight="1" x14ac:dyDescent="0.35"/>
    <row r="46" spans="2:19" ht="14.25" customHeight="1" x14ac:dyDescent="0.35"/>
    <row r="47" spans="2:19" ht="14.25" customHeight="1" x14ac:dyDescent="0.35"/>
    <row r="48" spans="2:19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</sheetData>
  <sheetProtection algorithmName="SHA-512" hashValue="13Vq6BWKg1ckBh7utKorCoP4muopZaktTHnuyRLF86iZEWd8U1u0F/eP6129mdix9ul1osEu6cTl8qJrpWwkzQ==" saltValue="Ptt4597VEb45j6Wb2HRBYA==" spinCount="100000" sheet="1" objects="1" scenarios="1" selectLockedCells="1"/>
  <mergeCells count="14">
    <mergeCell ref="B38:F38"/>
    <mergeCell ref="I38:K38"/>
    <mergeCell ref="B39:F39"/>
    <mergeCell ref="I39:K39"/>
    <mergeCell ref="Q7:Q35"/>
    <mergeCell ref="N7:N35"/>
    <mergeCell ref="O7:O35"/>
    <mergeCell ref="P7:P35"/>
    <mergeCell ref="M7:M35"/>
    <mergeCell ref="L7:L35"/>
    <mergeCell ref="B1:D1"/>
    <mergeCell ref="B3:C4"/>
    <mergeCell ref="D3:E4"/>
    <mergeCell ref="F3:F4"/>
  </mergeCells>
  <conditionalFormatting sqref="B7:B36">
    <cfRule type="containsBlanks" dxfId="20" priority="133">
      <formula>LEN(TRIM(B7))=0</formula>
    </cfRule>
  </conditionalFormatting>
  <conditionalFormatting sqref="B7:B36">
    <cfRule type="cellIs" dxfId="19" priority="128" operator="greaterThanOrEqual">
      <formula>1</formula>
    </cfRule>
  </conditionalFormatting>
  <conditionalFormatting sqref="K8:K10 K12:K36">
    <cfRule type="cellIs" dxfId="18" priority="125" operator="equal">
      <formula>"VYHOVUJE"</formula>
    </cfRule>
  </conditionalFormatting>
  <conditionalFormatting sqref="K8:K10 K12:K36">
    <cfRule type="cellIs" dxfId="17" priority="124" operator="equal">
      <formula>"NEVYHOVUJE"</formula>
    </cfRule>
  </conditionalFormatting>
  <conditionalFormatting sqref="I8:I10 I12:I36">
    <cfRule type="containsBlanks" dxfId="16" priority="92">
      <formula>LEN(TRIM(I8))=0</formula>
    </cfRule>
  </conditionalFormatting>
  <conditionalFormatting sqref="I8:I10 I12:I36">
    <cfRule type="notContainsBlanks" dxfId="15" priority="91">
      <formula>LEN(TRIM(I8))&gt;0</formula>
    </cfRule>
  </conditionalFormatting>
  <conditionalFormatting sqref="I8:I10 I12:I36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36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36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R7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R11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R12:R36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2021-10-04T11:10:59Z</cp:lastPrinted>
  <dcterms:created xsi:type="dcterms:W3CDTF">2014-03-05T12:43:32Z</dcterms:created>
  <dcterms:modified xsi:type="dcterms:W3CDTF">2021-10-04T11:13:00Z</dcterms:modified>
</cp:coreProperties>
</file>