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380 - 20.9. - ZCU - Výpočetní technika (III.) 102 - 2021 - PŘIPRAVIT\"/>
    </mc:Choice>
  </mc:AlternateContent>
  <xr:revisionPtr revIDLastSave="0" documentId="13_ncr:1_{38039465-03C4-414A-B058-BFC0980B3F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technika'!$B$1:$T$35</definedName>
  </definedNames>
  <calcPr calcId="181029" iterateDelta="1E-4"/>
</workbook>
</file>

<file path=xl/calcChain.xml><?xml version="1.0" encoding="utf-8"?>
<calcChain xmlns="http://schemas.openxmlformats.org/spreadsheetml/2006/main">
  <c r="S16" i="1" l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P16" i="1"/>
  <c r="P17" i="1"/>
  <c r="P18" i="1"/>
  <c r="P19" i="1"/>
  <c r="P20" i="1"/>
  <c r="P21" i="1"/>
  <c r="P22" i="1"/>
  <c r="P23" i="1"/>
  <c r="P24" i="1"/>
  <c r="P25" i="1"/>
  <c r="P26" i="1"/>
  <c r="S14" i="1" l="1"/>
  <c r="S15" i="1"/>
  <c r="T15" i="1"/>
  <c r="P14" i="1"/>
  <c r="P15" i="1"/>
  <c r="T14" i="1" l="1"/>
  <c r="S11" i="1" l="1"/>
  <c r="T11" i="1"/>
  <c r="S12" i="1"/>
  <c r="T12" i="1"/>
  <c r="S13" i="1"/>
  <c r="T13" i="1"/>
  <c r="P11" i="1"/>
  <c r="P12" i="1"/>
  <c r="P13" i="1"/>
  <c r="S10" i="1" l="1"/>
  <c r="P10" i="1"/>
  <c r="T10" i="1" l="1"/>
  <c r="S9" i="1" l="1"/>
  <c r="T9" i="1"/>
  <c r="P9" i="1"/>
  <c r="S8" i="1" l="1"/>
  <c r="T8" i="1"/>
  <c r="P8" i="1"/>
  <c r="P7" i="1" l="1"/>
  <c r="Q29" i="1" s="1"/>
  <c r="S7" i="1" l="1"/>
  <c r="R29" i="1" s="1"/>
  <c r="T7" i="1"/>
</calcChain>
</file>

<file path=xl/sharedStrings.xml><?xml version="1.0" encoding="utf-8"?>
<sst xmlns="http://schemas.openxmlformats.org/spreadsheetml/2006/main" count="150" uniqueCount="109">
  <si>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</si>
  <si>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</si>
  <si>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</si>
  <si>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</si>
  <si>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</si>
  <si>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</si>
  <si>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</si>
  <si>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</si>
  <si>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</si>
  <si>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</si>
  <si>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</si>
  <si>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30230000-0 - Zařízení související s počítači</t>
  </si>
  <si>
    <t>30233180-6 - Archivační zařízení flash paměť</t>
  </si>
  <si>
    <t xml:space="preserve">30237000-9 - Součásti, příslušenství a doplňky pro počítače </t>
  </si>
  <si>
    <t xml:space="preserve">30237280-5 - Síťové příslušenství </t>
  </si>
  <si>
    <t xml:space="preserve">30237410-6 - Počítačová myš </t>
  </si>
  <si>
    <t xml:space="preserve">32421000-0 - Síťová kabeláž </t>
  </si>
  <si>
    <t>32551300-3 - Telefonní sluchátkové sady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</si>
  <si>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</si>
  <si>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</si>
  <si>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</si>
  <si>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</si>
  <si>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</si>
  <si>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</si>
  <si>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</si>
  <si>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</si>
  <si>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</si>
  <si>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</si>
  <si>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</si>
  <si>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</si>
  <si>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</si>
  <si>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</si>
  <si>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</si>
  <si>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</si>
  <si>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</si>
  <si>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</si>
  <si>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</si>
  <si>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</si>
  <si>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</si>
  <si>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102 - 2021 </t>
  </si>
  <si>
    <t>Síťová karta  USB - A</t>
  </si>
  <si>
    <t>Baterie do NTB</t>
  </si>
  <si>
    <t>Ing. Markéta Lintimerová,
Tel.: 37763 2543</t>
  </si>
  <si>
    <t>Technická 8,
301 00 Plzeň,
budova Fakulty aplikovaných věd,
místnost UN 526</t>
  </si>
  <si>
    <t>Název projektu: Bezpečné využití výkonové flexibility pro řízení soustavy a obchodní účely (SecureFlex)
Číslo projektu: TK01030078</t>
  </si>
  <si>
    <t>Název projektu: ALMOS
Číslo projektu: FW03010452</t>
  </si>
  <si>
    <t>Technologie rychlého nabíjení USB Power Delivery, QuickCharge 3.0 a QuickCharge 4.0+.
Min. konektory 2x USB-C a 1x USB-A.
Dva kabely s konektorem pro zařízení USB-C s délkou min. 1,5 m (každý).
Min. výkon při nabíjení 1 zařízení 65W.
Min. výkon při nabíjení 2 zařízení (ntb a mobil) 45W+15W.</t>
  </si>
  <si>
    <t>Nabíječka min. 65W</t>
  </si>
  <si>
    <t>Podpora 1000Mb/s sítě RJ45.
Konektor USB-A.</t>
  </si>
  <si>
    <t>Náhradní baterie kompatibilní s HP EliteBook 840, napětí 11,1V, kapacita min. 4200 mAh.</t>
  </si>
  <si>
    <t>HandsFree sluchátko na ucho</t>
  </si>
  <si>
    <t>Grafická karta do PC</t>
  </si>
  <si>
    <t>Vertikální myš</t>
  </si>
  <si>
    <t>Redukce HDMI -&gt; USB-C</t>
  </si>
  <si>
    <t>Ing. Pavel Hájek, Ph.D.,
Tel.: 735 713 955,
37763 9208</t>
  </si>
  <si>
    <t>Technická 8, 
301 00 Plzeň,
Fakulta aplikovaných věd -
Katedra geomatiky, 
místnost UN 635</t>
  </si>
  <si>
    <t>Peckové provedení.
Bluetooth min. 4.0.
Citlivost min. 40 dB/mW.
Velikost měniče kolem 10 mm.
Hlasové ovládání, potlačení okolního šumu (DSP).
Hmotnost do 10 g.
Pohotovostní doba min. 9 dní.
Maximální doba hovoru min. 8 h.
Doba nabíjení max. 2 h.
Napájecí konektor USB.</t>
  </si>
  <si>
    <r>
      <t xml:space="preserve">Grafická karta s výkonem min. 21 500 bodů na stránce </t>
    </r>
    <r>
      <rPr>
        <i/>
        <sz val="11"/>
        <color theme="1"/>
        <rFont val="Calibri"/>
        <family val="2"/>
        <charset val="238"/>
        <scheme val="minor"/>
      </rPr>
      <t>https://www.videocardbenchmark.net/gpu_list.php</t>
    </r>
    <r>
      <rPr>
        <sz val="11"/>
        <color theme="1"/>
        <rFont val="Calibri"/>
        <family val="2"/>
        <charset val="238"/>
        <scheme val="minor"/>
      </rPr>
      <t xml:space="preserve">
Podpora technologie Nvidia CUDA.
Obsahuje min. 8GB vlastní paměti GDDR6, přenosová rychlost pamětí min. 14 Gbps.
Obsahuje min. 5 888 výpočetních jader.
Podpora virtuální reality.
Podpora DX12, OpenGL 4.6.
Záruka min. 36 měsíců.</t>
    </r>
  </si>
  <si>
    <t>Vertikální ergonometrická myš, drátová s odnímacím kabelem.
Rozhraní USB.
Optický senzor, vestavěný akumulátor, dobíjení přes USB.
DPI min. 3000 s možností změny DPI, pro praváky.
Délka USB kabelu min. 1,5 m.
Min. 6 tlačítek včetně kolečka, vhodná do velké ruky.</t>
  </si>
  <si>
    <t>Flash disk min. 256GB</t>
  </si>
  <si>
    <t>Kapacita úložiště min. 256GB.
Konektivita USB 3.0.
Odolná konstrukce.
Hmotnost max. 100g.</t>
  </si>
  <si>
    <t>Redukce HDMI (female) na USB-C (male).</t>
  </si>
  <si>
    <t>Ethernet patch kabel</t>
  </si>
  <si>
    <t>USB adaptér pro připojení zařízení k Ethernetu</t>
  </si>
  <si>
    <t>USB adaptér pro připojení zařízení k WiFi</t>
  </si>
  <si>
    <t>USB C kabel</t>
  </si>
  <si>
    <t>Záruka na zboží min. 60 měsíců.</t>
  </si>
  <si>
    <t>Záruka na zboží min. 36 měsíců.</t>
  </si>
  <si>
    <t>Ing. Ladislav Pešička,
Tel.: 37763 2469</t>
  </si>
  <si>
    <t>Technická 8, 
301 00 Plzeň,
Fakulta aplikovaných věd -
Katedra informatiky a výpočetní techniky, 
místnost UN 358</t>
  </si>
  <si>
    <t>Třída CAT5E či vyšší, délka 10m.</t>
  </si>
  <si>
    <t>Třída CAT5E či vyšší, délka 5m.</t>
  </si>
  <si>
    <t>Třída CAT5E či vyšší, délka 3m.</t>
  </si>
  <si>
    <t>Třída CAT5E či vyšší, délka 2m.</t>
  </si>
  <si>
    <t>Flash disk min. 32GB</t>
  </si>
  <si>
    <t>USB flash disk s minimální kapacitou 32GB.
Připojení k zařízení pomocí portu USB-A, odpovídá standardu USB 3.x + zpětná kompatibilita s USB 2.0.
Rychlost čtení při připojení pomocí USB 3.0 minimálně 10 MB/s.
Rychlost zápisu při připojení pomocí USB 3.0 minimálně 4 MB/s.</t>
  </si>
  <si>
    <t>USB adaptér umožňující připojení zařízení k síti Ethernet.
Koncovka RJ-45 female/samice.
Připojení k PC prostřednictvím USB-A 3.x + zpětná kompatibilita s USB-A 2.x.
Při odpovídajícím internet. připojení a připojení k zařízení pomocí USB 3.x umožňuje přenos dat rychlostí 1Gb/s (splňuje standard Gigabit Ethernet).
Podpora plug and play na Windows 10 (systém nevyžaduje manuální instalaci ovladačů zařízení).
Integrovaný USB-A kabel na těle adaptéru, kterým lze zařízení připojit k PC.
USB adaptér umožňující připojení zařízení k síti Ethernet.</t>
  </si>
  <si>
    <t>USB adaptér umožňující připojení k bezdrátovým WiFi sítím.
Splňuje standard IEEE 802.11n + zpětná kompatibilita s 802.11b/g.
Podpora WPS (Wi-Fi protected setup), tlačítko na těle adaptéru.
Připojení k PC pomocí USB 2.0 či vyšší.
Podpora plug and play na Windows 10 (systém nevyžaduje manuální instalaci ovladačů zařízení).</t>
  </si>
  <si>
    <t>Dockovací stanice</t>
  </si>
  <si>
    <t>Univerzální dokovací stanice pro notebooky.
Podpora operačních systémů Windows a Mac OS v aktuálních verzích.
Propojení dock. stanice s počítačem pomocí USB-C kabelu.
Možnost nabíjení připojeného notebooku pomocí dockovací stanice (výkon min. 85W).
Grafický výstup: minimálně 1x HDMI - umožňující přenos v rozlišení 4K / 30Hz.
Minimálně 3x USB 3.x pro připojení periferií.
Přítomnost RJ-45 (Ethernet) portu.</t>
  </si>
  <si>
    <t>Propojovací kabel USB-C M, USB-A M, délka kabelu 1m.</t>
  </si>
  <si>
    <t>Rozhraní: SATA 6Gb/s.
Formát disku: 2,5".
Kapacita: min. 1000 GB.
Sekvenční čtení: min. 550 MB/sec.
Sekvenční zápis: min. 510 MB/sec.
MTTF min.: 1.5 Millionu Hodin.</t>
  </si>
  <si>
    <t>SSD disk min. 250GB do NB</t>
  </si>
  <si>
    <t>SSD disk min. 1000GB do PC</t>
  </si>
  <si>
    <t>SSD disk do notebooku.
Rozhraní: SATA 6Gb/s.
Formát disku: 2,5".
Kapacita: min. 250 GB.
Sekvenční čtení: min. 550 MB/sec.
Sekvenční zápis: min. 510 MB/sec.
MTTF min.: 1.5 Milionu Hodin.</t>
  </si>
  <si>
    <t>Dokovací stanice k notebooku Dell Latitude 3510</t>
  </si>
  <si>
    <r>
      <t xml:space="preserve">Připojení přes Thunderbolt 3 či USB-C port.
Včetně napájení notebooku.
Min. 1x HDMI, 2x DisplayPort, 2× USB 3.0, 2× USB 2.0 a 1× USB-C port, RJ-45, audio/mikrofon jack.
</t>
    </r>
    <r>
      <rPr>
        <b/>
        <sz val="11"/>
        <color theme="1"/>
        <rFont val="Calibri"/>
        <family val="2"/>
        <charset val="238"/>
        <scheme val="minor"/>
      </rPr>
      <t>Kompatibilní se stávajícím notebookem 15,6" Dell Latitude 3510.</t>
    </r>
  </si>
  <si>
    <t>Univerzitní 22, 
301 00 Plzeň,
budova Fakulty strojní,
6. patro - místnost UK 624,   
odbor Provoz a služby - pracoviště Nákup a logistika</t>
  </si>
  <si>
    <t>Jitka Růžičková, 
Tel.: 702 212 531</t>
  </si>
  <si>
    <t>k inv.č. 251476</t>
  </si>
  <si>
    <t>FIXED GaN s 2xUSB-C a USB výstupem podpora PD 65W bílá (FIXCG65-2CU-WH), záruka 24 měsíců</t>
  </si>
  <si>
    <t>TP-LINK UE305 USB 3.0 na gigabitový ethernetový sítový adaptér (UE305), záruka 24 měsíců</t>
  </si>
  <si>
    <t>Baterie AVACOM pro HP EliteBook 740, 840 Li-Pol 11,1V 4200mAh (NOHP-EB740-P42), záruka 24 měsíců</t>
  </si>
  <si>
    <t>Jabra Talk 25 (100-92310900-60), záruka 24 měsíců</t>
  </si>
  <si>
    <t>Nvidia RTX 3070, záruka 36 měsíců</t>
  </si>
  <si>
    <t>Logitech MX Vertical (910-005448), záruka 24 měsíců</t>
  </si>
  <si>
    <t>SanDisk Ultra Luxe 256GB (SDCZ74-256G-G46), záruka 24 měsíců</t>
  </si>
  <si>
    <t>PremiumCord Prevodník USB-C na HDMI ( ku31hdmi12), záruka 24 měsíců</t>
  </si>
  <si>
    <t>GEMBIRD patch kabel UTP, RJ45-RJ45, CAT5e, 10m, šedý (PP12-10M), záruka 24 měsíců</t>
  </si>
  <si>
    <t>PREMIUMCORD patch kabel UTP, RJ45-RJ45, CAT5e, 5m, šedý (sputp05), záruka 24 měsíců</t>
  </si>
  <si>
    <t>PREMIUMCORD patch kabel UTP, RJ45-RJ45, CAT5e, 3m, šedý (sputp03), záruka 24 měsíců</t>
  </si>
  <si>
    <t>PREMIUMCORD patch kabel UTP, RJ45-RJ45, CAT5e, 2m, šedý (sputp02), záruka 24 měsíců</t>
  </si>
  <si>
    <t>Kingston DataTraveler I G4 32GB červený (DTIG4/32GB), záruka 24 měsíců</t>
  </si>
  <si>
    <t>Dell D6000, záruka 24 měsíců</t>
  </si>
  <si>
    <t>Samsung 870 QVO 1TB (MZ-77Q1T0BW), záruka 60 měsíců</t>
  </si>
  <si>
    <t>ADATA Ultimate SU800 SSD 256GB (ASU800SS-256GT-C), záruka 60 měsíců</t>
  </si>
  <si>
    <t>PREMIUMCORD kabel USB 3.1 gen2, C-A, M/M, propojovací, 1m, černý (ku31ck1bk), záruka 24 měsíců</t>
  </si>
  <si>
    <t>i-tec USB-C Metal Nano Docking Station 4K HDMI LAN, Power Delivery 100W + i-tec Universal Charger USB-C PD 3.0 + 1x USB 3.0, 112W (CHARGER-C112W), záruka 24 měsíců</t>
  </si>
  <si>
    <t xml:space="preserve"> Gembird WNP-UA-005 Mini USB 2.0 WiFi adaptér (WNP-UA-005),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</si>
</sst>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20" fillId="0" borderId="0"/>
    <xf numFmtId="0" fontId="10" fillId="0" borderId="0"/>
  </cellStyleXfs>
  <cellXfs count="17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Border="1"/>
    <xf numFmtId="0" fontId="15" fillId="0" borderId="0" xfId="0" applyFont="1" applyAlignment="1">
      <alignment vertical="center" wrapText="1"/>
    </xf>
    <xf numFmtId="0" fontId="0" fillId="0" borderId="0" xfId="0" applyFill="1" applyBorder="1"/>
    <xf numFmtId="0" fontId="1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4" fillId="6" borderId="17" xfId="0" applyFont="1" applyFill="1" applyBorder="1" applyAlignment="1">
      <alignment horizontal="left" vertical="center" wrapText="1"/>
    </xf>
    <xf numFmtId="0" fontId="4" fillId="6" borderId="19" xfId="0" applyFont="1" applyFill="1" applyBorder="1" applyAlignment="1">
      <alignment horizontal="left" vertical="center" wrapText="1"/>
    </xf>
    <xf numFmtId="0" fontId="4" fillId="6" borderId="23" xfId="0" applyFont="1" applyFill="1" applyBorder="1" applyAlignment="1">
      <alignment horizontal="left" vertical="center" wrapText="1"/>
    </xf>
    <xf numFmtId="3" fontId="0" fillId="2" borderId="29" xfId="0" applyNumberFormat="1" applyFill="1" applyBorder="1" applyAlignment="1">
      <alignment horizontal="center" vertical="center" wrapText="1"/>
    </xf>
    <xf numFmtId="0" fontId="14" fillId="3" borderId="30" xfId="0" applyFont="1" applyFill="1" applyBorder="1" applyAlignment="1">
      <alignment horizontal="center" vertical="center" wrapText="1"/>
    </xf>
    <xf numFmtId="3" fontId="0" fillId="3" borderId="30" xfId="0" applyNumberFormat="1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7" fillId="6" borderId="30" xfId="0" applyFont="1" applyFill="1" applyBorder="1" applyAlignment="1">
      <alignment horizontal="center" vertical="center" wrapText="1"/>
    </xf>
    <xf numFmtId="0" fontId="11" fillId="3" borderId="30" xfId="0" applyFont="1" applyFill="1" applyBorder="1" applyAlignment="1">
      <alignment horizontal="center" vertical="center" wrapText="1"/>
    </xf>
    <xf numFmtId="164" fontId="0" fillId="0" borderId="30" xfId="0" applyNumberFormat="1" applyBorder="1" applyAlignment="1">
      <alignment horizontal="right" vertical="center" indent="1"/>
    </xf>
    <xf numFmtId="164" fontId="0" fillId="3" borderId="30" xfId="0" applyNumberFormat="1" applyFill="1" applyBorder="1" applyAlignment="1">
      <alignment horizontal="right" vertical="center" indent="1"/>
    </xf>
    <xf numFmtId="165" fontId="0" fillId="0" borderId="30" xfId="0" applyNumberFormat="1" applyBorder="1" applyAlignment="1">
      <alignment horizontal="right" vertical="center" indent="1"/>
    </xf>
    <xf numFmtId="0" fontId="0" fillId="0" borderId="30" xfId="0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/>
    </xf>
    <xf numFmtId="0" fontId="3" fillId="6" borderId="19" xfId="0" applyFont="1" applyFill="1" applyBorder="1" applyAlignment="1">
      <alignment horizontal="left" vertical="center" wrapText="1"/>
    </xf>
    <xf numFmtId="0" fontId="3" fillId="6" borderId="23" xfId="0" applyFont="1" applyFill="1" applyBorder="1" applyAlignment="1">
      <alignment horizontal="left" vertical="center" wrapText="1"/>
    </xf>
    <xf numFmtId="0" fontId="3" fillId="6" borderId="30" xfId="0" applyFont="1" applyFill="1" applyBorder="1" applyAlignment="1">
      <alignment horizontal="left" vertical="center" wrapText="1"/>
    </xf>
    <xf numFmtId="0" fontId="16" fillId="4" borderId="31" xfId="0" applyFont="1" applyFill="1" applyBorder="1" applyAlignment="1">
      <alignment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6" borderId="30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0" fillId="3" borderId="24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19" xfId="0" applyFont="1" applyFill="1" applyBorder="1" applyAlignment="1" applyProtection="1">
      <alignment horizontal="left" vertical="center" wrapText="1" indent="1"/>
      <protection locked="0"/>
    </xf>
    <xf numFmtId="0" fontId="16" fillId="4" borderId="23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30" xfId="0" applyFont="1" applyFill="1" applyBorder="1" applyAlignment="1" applyProtection="1">
      <alignment horizontal="lef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30" xfId="0" applyNumberFormat="1" applyFont="1" applyFill="1" applyBorder="1" applyAlignment="1" applyProtection="1">
      <alignment horizontal="right" vertical="center" wrapText="1" indent="1"/>
      <protection locked="0"/>
    </xf>
    <xf numFmtId="0" fontId="11" fillId="3" borderId="20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6" fillId="6" borderId="2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16" fillId="4" borderId="25" xfId="0" applyFont="1" applyFill="1" applyBorder="1" applyAlignment="1">
      <alignment horizontal="center" vertical="center" wrapText="1"/>
    </xf>
    <xf numFmtId="0" fontId="16" fillId="4" borderId="26" xfId="0" applyFont="1" applyFill="1" applyBorder="1" applyAlignment="1">
      <alignment horizontal="center" vertical="center" wrapText="1"/>
    </xf>
    <xf numFmtId="0" fontId="16" fillId="4" borderId="2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24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25" fillId="0" borderId="0" xfId="2" applyFont="1" applyAlignment="1">
      <alignment horizontal="left" vertical="center" wrapText="1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164" fontId="13" fillId="0" borderId="12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5" fillId="6" borderId="24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7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16507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16507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107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108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109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110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112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113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114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115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116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117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119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121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122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16873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20060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16507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95250</xdr:colOff>
      <xdr:row>150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95250</xdr:colOff>
      <xdr:row>150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95250</xdr:colOff>
      <xdr:row>152</xdr:row>
      <xdr:rowOff>16868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95250</xdr:colOff>
      <xdr:row>156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95250</xdr:colOff>
      <xdr:row>157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16873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20060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16507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16868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16873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20060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16507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16868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16873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16507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16507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16868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16873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20060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16507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16868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16511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9525</xdr:rowOff>
    </xdr:from>
    <xdr:to>
      <xdr:col>22</xdr:col>
      <xdr:colOff>95250</xdr:colOff>
      <xdr:row>85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106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107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108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110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111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112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113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115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116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118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119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120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121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122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95250</xdr:colOff>
      <xdr:row>147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95250</xdr:colOff>
      <xdr:row>148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95250</xdr:colOff>
      <xdr:row>149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95250</xdr:colOff>
      <xdr:row>150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95250</xdr:colOff>
      <xdr:row>156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95250</xdr:colOff>
      <xdr:row>158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95250</xdr:colOff>
      <xdr:row>159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95250</xdr:colOff>
      <xdr:row>160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95250</xdr:colOff>
      <xdr:row>161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95250</xdr:colOff>
      <xdr:row>162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95250</xdr:colOff>
      <xdr:row>163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95250</xdr:colOff>
      <xdr:row>165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95250</xdr:colOff>
      <xdr:row>167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95250</xdr:colOff>
      <xdr:row>168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95250</xdr:colOff>
      <xdr:row>169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95250</xdr:colOff>
      <xdr:row>170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95250</xdr:colOff>
      <xdr:row>172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95250</xdr:colOff>
      <xdr:row>173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95250</xdr:colOff>
      <xdr:row>174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95250</xdr:colOff>
      <xdr:row>176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95250</xdr:colOff>
      <xdr:row>177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95250</xdr:colOff>
      <xdr:row>178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95250</xdr:colOff>
      <xdr:row>179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95250</xdr:colOff>
      <xdr:row>180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95250</xdr:colOff>
      <xdr:row>184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95250</xdr:colOff>
      <xdr:row>185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95250</xdr:colOff>
      <xdr:row>185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95250</xdr:colOff>
      <xdr:row>188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95250</xdr:colOff>
      <xdr:row>188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95250</xdr:colOff>
      <xdr:row>189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95250</xdr:colOff>
      <xdr:row>190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95250</xdr:colOff>
      <xdr:row>191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95250</xdr:colOff>
      <xdr:row>195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95250</xdr:colOff>
      <xdr:row>195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95250</xdr:colOff>
      <xdr:row>196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95250</xdr:colOff>
      <xdr:row>197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95250</xdr:colOff>
      <xdr:row>198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95250</xdr:colOff>
      <xdr:row>199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199</xdr:row>
      <xdr:rowOff>0</xdr:rowOff>
    </xdr:from>
    <xdr:to>
      <xdr:col>22</xdr:col>
      <xdr:colOff>95250</xdr:colOff>
      <xdr:row>200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95250</xdr:colOff>
      <xdr:row>201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95250</xdr:colOff>
      <xdr:row>202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180975</xdr:rowOff>
    </xdr:from>
    <xdr:to>
      <xdr:col>22</xdr:col>
      <xdr:colOff>95250</xdr:colOff>
      <xdr:row>94</xdr:row>
      <xdr:rowOff>22415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57491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111604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62</xdr:row>
      <xdr:rowOff>136711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57482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70</xdr:row>
      <xdr:rowOff>17025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70</xdr:row>
      <xdr:rowOff>17025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135740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9525</xdr:rowOff>
    </xdr:from>
    <xdr:to>
      <xdr:col>22</xdr:col>
      <xdr:colOff>190500</xdr:colOff>
      <xdr:row>85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20060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20059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16508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199</xdr:row>
      <xdr:rowOff>0</xdr:rowOff>
    </xdr:from>
    <xdr:to>
      <xdr:col>22</xdr:col>
      <xdr:colOff>190500</xdr:colOff>
      <xdr:row>200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20060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180975</xdr:rowOff>
    </xdr:from>
    <xdr:to>
      <xdr:col>22</xdr:col>
      <xdr:colOff>190500</xdr:colOff>
      <xdr:row>94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93</xdr:row>
      <xdr:rowOff>135600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94</xdr:row>
      <xdr:rowOff>168752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57491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111604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62</xdr:row>
      <xdr:rowOff>136711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57482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70</xdr:row>
      <xdr:rowOff>17025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70</xdr:row>
      <xdr:rowOff>17025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135740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58</xdr:row>
      <xdr:rowOff>58608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57491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111604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62</xdr:row>
      <xdr:rowOff>136711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211793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70</xdr:row>
      <xdr:rowOff>17025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135740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57491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111604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62</xdr:row>
      <xdr:rowOff>136711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57482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70</xdr:row>
      <xdr:rowOff>17025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70</xdr:row>
      <xdr:rowOff>17025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135740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9525</xdr:rowOff>
    </xdr:from>
    <xdr:to>
      <xdr:col>22</xdr:col>
      <xdr:colOff>190500</xdr:colOff>
      <xdr:row>85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20060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20059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180975</xdr:rowOff>
    </xdr:from>
    <xdr:to>
      <xdr:col>22</xdr:col>
      <xdr:colOff>190500</xdr:colOff>
      <xdr:row>94</xdr:row>
      <xdr:rowOff>58610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93</xdr:row>
      <xdr:rowOff>135600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94</xdr:row>
      <xdr:rowOff>168752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58</xdr:row>
      <xdr:rowOff>58608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57491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111604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62</xdr:row>
      <xdr:rowOff>136711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211793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70</xdr:row>
      <xdr:rowOff>17025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135740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57491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111604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211793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70</xdr:row>
      <xdr:rowOff>17025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135740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93</xdr:row>
      <xdr:rowOff>135600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94</xdr:row>
      <xdr:rowOff>168752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16873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20060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20059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57491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111604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62</xdr:row>
      <xdr:rowOff>136711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57482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70</xdr:row>
      <xdr:rowOff>17025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70</xdr:row>
      <xdr:rowOff>17025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135740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9525</xdr:rowOff>
    </xdr:from>
    <xdr:to>
      <xdr:col>22</xdr:col>
      <xdr:colOff>190500</xdr:colOff>
      <xdr:row>85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180975</xdr:rowOff>
    </xdr:from>
    <xdr:to>
      <xdr:col>22</xdr:col>
      <xdr:colOff>190500</xdr:colOff>
      <xdr:row>94</xdr:row>
      <xdr:rowOff>58610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93</xdr:row>
      <xdr:rowOff>135600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94</xdr:row>
      <xdr:rowOff>168752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58</xdr:row>
      <xdr:rowOff>58608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57491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111604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62</xdr:row>
      <xdr:rowOff>136711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211793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70</xdr:row>
      <xdr:rowOff>17025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135740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111604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62</xdr:row>
      <xdr:rowOff>136711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57482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211793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70</xdr:row>
      <xdr:rowOff>17025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135740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423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93</xdr:row>
      <xdr:rowOff>135600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94</xdr:row>
      <xdr:rowOff>168752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57491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111604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58</xdr:row>
      <xdr:rowOff>58608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57491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111604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57491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111604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62</xdr:row>
      <xdr:rowOff>136711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57482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70</xdr:row>
      <xdr:rowOff>17025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70</xdr:row>
      <xdr:rowOff>17025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135740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9525</xdr:rowOff>
    </xdr:from>
    <xdr:to>
      <xdr:col>22</xdr:col>
      <xdr:colOff>190500</xdr:colOff>
      <xdr:row>85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20060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20059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16508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199</xdr:row>
      <xdr:rowOff>0</xdr:rowOff>
    </xdr:from>
    <xdr:to>
      <xdr:col>22</xdr:col>
      <xdr:colOff>190500</xdr:colOff>
      <xdr:row>200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20060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180975</xdr:rowOff>
    </xdr:from>
    <xdr:to>
      <xdr:col>22</xdr:col>
      <xdr:colOff>190500</xdr:colOff>
      <xdr:row>94</xdr:row>
      <xdr:rowOff>58610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93</xdr:row>
      <xdr:rowOff>135600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94</xdr:row>
      <xdr:rowOff>168752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58</xdr:row>
      <xdr:rowOff>58608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57491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111604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62</xdr:row>
      <xdr:rowOff>136711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211793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70</xdr:row>
      <xdr:rowOff>17025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135740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57491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111604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62</xdr:row>
      <xdr:rowOff>136711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57482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70</xdr:row>
      <xdr:rowOff>17025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70</xdr:row>
      <xdr:rowOff>17025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135740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58</xdr:row>
      <xdr:rowOff>58608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57491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111604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62</xdr:row>
      <xdr:rowOff>136711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211793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70</xdr:row>
      <xdr:rowOff>17025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135740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9525</xdr:rowOff>
    </xdr:from>
    <xdr:to>
      <xdr:col>22</xdr:col>
      <xdr:colOff>190500</xdr:colOff>
      <xdr:row>84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20058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20060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20058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16507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20055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20058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20057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20057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20058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20058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20061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20056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20057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20058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199</xdr:row>
      <xdr:rowOff>0</xdr:rowOff>
    </xdr:from>
    <xdr:to>
      <xdr:col>22</xdr:col>
      <xdr:colOff>190500</xdr:colOff>
      <xdr:row>200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20060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180975</xdr:rowOff>
    </xdr:from>
    <xdr:to>
      <xdr:col>22</xdr:col>
      <xdr:colOff>190500</xdr:colOff>
      <xdr:row>91</xdr:row>
      <xdr:rowOff>94685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60740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111604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62</xdr:row>
      <xdr:rowOff>136711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57482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70</xdr:row>
      <xdr:rowOff>17025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70</xdr:row>
      <xdr:rowOff>17025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135740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9525</xdr:rowOff>
    </xdr:from>
    <xdr:to>
      <xdr:col>22</xdr:col>
      <xdr:colOff>190500</xdr:colOff>
      <xdr:row>85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20060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20056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20057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199</xdr:row>
      <xdr:rowOff>0</xdr:rowOff>
    </xdr:from>
    <xdr:to>
      <xdr:col>22</xdr:col>
      <xdr:colOff>190500</xdr:colOff>
      <xdr:row>200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54460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180975</xdr:rowOff>
    </xdr:from>
    <xdr:to>
      <xdr:col>22</xdr:col>
      <xdr:colOff>190500</xdr:colOff>
      <xdr:row>94</xdr:row>
      <xdr:rowOff>58611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93</xdr:row>
      <xdr:rowOff>135601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94</xdr:row>
      <xdr:rowOff>168752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6"/>
  <sheetViews>
    <sheetView tabSelected="1" topLeftCell="G1" zoomScale="70" zoomScaleNormal="70" workbookViewId="0">
      <selection activeCell="Q1" sqref="Q1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09.28515625" style="1" customWidth="1"/>
    <col min="7" max="7" width="29.7109375" style="4" bestFit="1" customWidth="1"/>
    <col min="8" max="8" width="23.42578125" style="4" customWidth="1"/>
    <col min="9" max="9" width="21.7109375" style="4" customWidth="1"/>
    <col min="10" max="10" width="16.28515625" style="1" customWidth="1"/>
    <col min="11" max="11" width="54.140625" style="5" customWidth="1"/>
    <col min="12" max="12" width="33" style="5" customWidth="1"/>
    <col min="13" max="13" width="30.140625" style="5" customWidth="1"/>
    <col min="14" max="14" width="40.5703125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1.5703125" style="5" hidden="1" customWidth="1"/>
    <col min="22" max="22" width="40" style="6" customWidth="1"/>
    <col min="23" max="16384" width="8.85546875" style="5"/>
  </cols>
  <sheetData>
    <row r="1" spans="1:22" ht="40.9" customHeight="1" x14ac:dyDescent="0.25">
      <c r="B1" s="143" t="s">
        <v>39</v>
      </c>
      <c r="C1" s="144"/>
      <c r="D1" s="144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08"/>
      <c r="E3" s="108"/>
      <c r="F3" s="10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8"/>
      <c r="E4" s="108"/>
      <c r="F4" s="108"/>
      <c r="G4" s="108"/>
      <c r="H4" s="10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58" t="s">
        <v>2</v>
      </c>
      <c r="H5" s="159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18</v>
      </c>
      <c r="D6" s="39" t="s">
        <v>4</v>
      </c>
      <c r="E6" s="39" t="s">
        <v>19</v>
      </c>
      <c r="F6" s="39" t="s">
        <v>20</v>
      </c>
      <c r="G6" s="45" t="s">
        <v>29</v>
      </c>
      <c r="H6" s="46" t="s">
        <v>33</v>
      </c>
      <c r="I6" s="40" t="s">
        <v>21</v>
      </c>
      <c r="J6" s="39" t="s">
        <v>22</v>
      </c>
      <c r="K6" s="39" t="s">
        <v>38</v>
      </c>
      <c r="L6" s="41" t="s">
        <v>23</v>
      </c>
      <c r="M6" s="42" t="s">
        <v>24</v>
      </c>
      <c r="N6" s="41" t="s">
        <v>25</v>
      </c>
      <c r="O6" s="41" t="s">
        <v>30</v>
      </c>
      <c r="P6" s="41" t="s">
        <v>26</v>
      </c>
      <c r="Q6" s="39" t="s">
        <v>5</v>
      </c>
      <c r="R6" s="43" t="s">
        <v>6</v>
      </c>
      <c r="S6" s="109" t="s">
        <v>7</v>
      </c>
      <c r="T6" s="44" t="s">
        <v>8</v>
      </c>
      <c r="U6" s="41" t="s">
        <v>27</v>
      </c>
      <c r="V6" s="41" t="s">
        <v>28</v>
      </c>
    </row>
    <row r="7" spans="1:22" ht="111" customHeight="1" thickTop="1" x14ac:dyDescent="0.25">
      <c r="A7" s="20"/>
      <c r="B7" s="56">
        <v>1</v>
      </c>
      <c r="C7" s="57" t="s">
        <v>47</v>
      </c>
      <c r="D7" s="58">
        <v>2</v>
      </c>
      <c r="E7" s="59" t="s">
        <v>36</v>
      </c>
      <c r="F7" s="83" t="s">
        <v>46</v>
      </c>
      <c r="G7" s="112" t="s">
        <v>90</v>
      </c>
      <c r="H7" s="130"/>
      <c r="I7" s="153" t="s">
        <v>31</v>
      </c>
      <c r="J7" s="156" t="s">
        <v>37</v>
      </c>
      <c r="K7" s="160" t="s">
        <v>44</v>
      </c>
      <c r="L7" s="137"/>
      <c r="M7" s="169" t="s">
        <v>42</v>
      </c>
      <c r="N7" s="169" t="s">
        <v>43</v>
      </c>
      <c r="O7" s="162">
        <v>21</v>
      </c>
      <c r="P7" s="60">
        <f t="shared" ref="P7:P26" si="0">D7*Q7</f>
        <v>3000</v>
      </c>
      <c r="Q7" s="61">
        <v>1500</v>
      </c>
      <c r="R7" s="117">
        <v>850</v>
      </c>
      <c r="S7" s="62">
        <f t="shared" ref="S7:S26" si="1">D7*R7</f>
        <v>1700</v>
      </c>
      <c r="T7" s="63" t="str">
        <f t="shared" ref="T7" si="2">IF(ISNUMBER(R7), IF(R7&gt;Q7,"NEVYHOVUJE","VYHOVUJE")," ")</f>
        <v>VYHOVUJE</v>
      </c>
      <c r="U7" s="156"/>
      <c r="V7" s="156" t="s">
        <v>13</v>
      </c>
    </row>
    <row r="8" spans="1:22" ht="55.5" customHeight="1" x14ac:dyDescent="0.25">
      <c r="A8" s="20"/>
      <c r="B8" s="64">
        <v>2</v>
      </c>
      <c r="C8" s="65" t="s">
        <v>40</v>
      </c>
      <c r="D8" s="66">
        <v>2</v>
      </c>
      <c r="E8" s="67" t="s">
        <v>36</v>
      </c>
      <c r="F8" s="84" t="s">
        <v>48</v>
      </c>
      <c r="G8" s="113" t="s">
        <v>91</v>
      </c>
      <c r="H8" s="131"/>
      <c r="I8" s="154"/>
      <c r="J8" s="157"/>
      <c r="K8" s="161"/>
      <c r="L8" s="138"/>
      <c r="M8" s="170"/>
      <c r="N8" s="170"/>
      <c r="O8" s="163"/>
      <c r="P8" s="69">
        <f t="shared" si="0"/>
        <v>1000</v>
      </c>
      <c r="Q8" s="70">
        <v>500</v>
      </c>
      <c r="R8" s="118">
        <v>231</v>
      </c>
      <c r="S8" s="71">
        <f t="shared" si="1"/>
        <v>462</v>
      </c>
      <c r="T8" s="72" t="str">
        <f t="shared" ref="T8" si="3">IF(ISNUMBER(R8), IF(R8&gt;Q8,"NEVYHOVUJE","VYHOVUJE")," ")</f>
        <v>VYHOVUJE</v>
      </c>
      <c r="U8" s="128"/>
      <c r="V8" s="128"/>
    </row>
    <row r="9" spans="1:22" ht="65.25" customHeight="1" thickBot="1" x14ac:dyDescent="0.3">
      <c r="A9" s="20"/>
      <c r="B9" s="73">
        <v>3</v>
      </c>
      <c r="C9" s="74" t="s">
        <v>41</v>
      </c>
      <c r="D9" s="75">
        <v>1</v>
      </c>
      <c r="E9" s="76" t="s">
        <v>36</v>
      </c>
      <c r="F9" s="85" t="s">
        <v>49</v>
      </c>
      <c r="G9" s="114" t="s">
        <v>92</v>
      </c>
      <c r="H9" s="132"/>
      <c r="I9" s="155"/>
      <c r="J9" s="107" t="s">
        <v>37</v>
      </c>
      <c r="K9" s="77" t="s">
        <v>45</v>
      </c>
      <c r="L9" s="139"/>
      <c r="M9" s="171"/>
      <c r="N9" s="171"/>
      <c r="O9" s="78">
        <v>21</v>
      </c>
      <c r="P9" s="79">
        <f t="shared" si="0"/>
        <v>1600</v>
      </c>
      <c r="Q9" s="80">
        <v>1600</v>
      </c>
      <c r="R9" s="119">
        <v>1244</v>
      </c>
      <c r="S9" s="81">
        <f t="shared" si="1"/>
        <v>1244</v>
      </c>
      <c r="T9" s="82" t="str">
        <f t="shared" ref="T9" si="4">IF(ISNUMBER(R9), IF(R9&gt;Q9,"NEVYHOVUJE","VYHOVUJE")," ")</f>
        <v>VYHOVUJE</v>
      </c>
      <c r="U9" s="129"/>
      <c r="V9" s="129"/>
    </row>
    <row r="10" spans="1:22" ht="183" customHeight="1" x14ac:dyDescent="0.25">
      <c r="A10" s="20"/>
      <c r="B10" s="48">
        <v>4</v>
      </c>
      <c r="C10" s="96" t="s">
        <v>50</v>
      </c>
      <c r="D10" s="49">
        <v>1</v>
      </c>
      <c r="E10" s="54" t="s">
        <v>36</v>
      </c>
      <c r="F10" s="106" t="s">
        <v>56</v>
      </c>
      <c r="G10" s="115" t="s">
        <v>93</v>
      </c>
      <c r="H10" s="136"/>
      <c r="I10" s="133" t="s">
        <v>31</v>
      </c>
      <c r="J10" s="127" t="s">
        <v>32</v>
      </c>
      <c r="K10" s="127"/>
      <c r="L10" s="55"/>
      <c r="M10" s="124" t="s">
        <v>54</v>
      </c>
      <c r="N10" s="124" t="s">
        <v>55</v>
      </c>
      <c r="O10" s="111">
        <v>21</v>
      </c>
      <c r="P10" s="50">
        <f t="shared" si="0"/>
        <v>800</v>
      </c>
      <c r="Q10" s="51">
        <v>800</v>
      </c>
      <c r="R10" s="120">
        <v>633</v>
      </c>
      <c r="S10" s="52">
        <f t="shared" si="1"/>
        <v>633</v>
      </c>
      <c r="T10" s="53" t="str">
        <f t="shared" ref="T10" si="5">IF(ISNUMBER(R10), IF(R10&gt;Q10,"NEVYHOVUJE","VYHOVUJE")," ")</f>
        <v>VYHOVUJE</v>
      </c>
      <c r="U10" s="127"/>
      <c r="V10" s="54" t="s">
        <v>17</v>
      </c>
    </row>
    <row r="11" spans="1:22" ht="141.75" customHeight="1" x14ac:dyDescent="0.25">
      <c r="A11" s="20"/>
      <c r="B11" s="64">
        <v>5</v>
      </c>
      <c r="C11" s="65" t="s">
        <v>51</v>
      </c>
      <c r="D11" s="66">
        <v>1</v>
      </c>
      <c r="E11" s="67" t="s">
        <v>36</v>
      </c>
      <c r="F11" s="84" t="s">
        <v>57</v>
      </c>
      <c r="G11" s="113" t="s">
        <v>94</v>
      </c>
      <c r="H11" s="131"/>
      <c r="I11" s="134"/>
      <c r="J11" s="128"/>
      <c r="K11" s="128"/>
      <c r="L11" s="97" t="s">
        <v>67</v>
      </c>
      <c r="M11" s="125"/>
      <c r="N11" s="125"/>
      <c r="O11" s="68">
        <v>60</v>
      </c>
      <c r="P11" s="69">
        <f t="shared" si="0"/>
        <v>24000</v>
      </c>
      <c r="Q11" s="70">
        <v>24000</v>
      </c>
      <c r="R11" s="118">
        <v>24000</v>
      </c>
      <c r="S11" s="71">
        <f t="shared" si="1"/>
        <v>24000</v>
      </c>
      <c r="T11" s="72" t="str">
        <f t="shared" ref="T11:T13" si="6">IF(ISNUMBER(R11), IF(R11&gt;Q11,"NEVYHOVUJE","VYHOVUJE")," ")</f>
        <v>VYHOVUJE</v>
      </c>
      <c r="U11" s="128"/>
      <c r="V11" s="110" t="s">
        <v>13</v>
      </c>
    </row>
    <row r="12" spans="1:22" ht="115.5" customHeight="1" x14ac:dyDescent="0.25">
      <c r="A12" s="20"/>
      <c r="B12" s="64">
        <v>6</v>
      </c>
      <c r="C12" s="65" t="s">
        <v>52</v>
      </c>
      <c r="D12" s="66">
        <v>1</v>
      </c>
      <c r="E12" s="67" t="s">
        <v>36</v>
      </c>
      <c r="F12" s="84" t="s">
        <v>58</v>
      </c>
      <c r="G12" s="113" t="s">
        <v>95</v>
      </c>
      <c r="H12" s="131"/>
      <c r="I12" s="134"/>
      <c r="J12" s="128"/>
      <c r="K12" s="128"/>
      <c r="L12" s="140"/>
      <c r="M12" s="125"/>
      <c r="N12" s="125"/>
      <c r="O12" s="122">
        <v>21</v>
      </c>
      <c r="P12" s="69">
        <f t="shared" si="0"/>
        <v>1000</v>
      </c>
      <c r="Q12" s="70">
        <v>1000</v>
      </c>
      <c r="R12" s="118">
        <v>1000</v>
      </c>
      <c r="S12" s="71">
        <f t="shared" si="1"/>
        <v>1000</v>
      </c>
      <c r="T12" s="72" t="str">
        <f t="shared" si="6"/>
        <v>VYHOVUJE</v>
      </c>
      <c r="U12" s="128"/>
      <c r="V12" s="67" t="s">
        <v>15</v>
      </c>
    </row>
    <row r="13" spans="1:22" ht="109.5" customHeight="1" x14ac:dyDescent="0.25">
      <c r="A13" s="20"/>
      <c r="B13" s="64">
        <v>7</v>
      </c>
      <c r="C13" s="65" t="s">
        <v>59</v>
      </c>
      <c r="D13" s="66">
        <v>1</v>
      </c>
      <c r="E13" s="67" t="s">
        <v>36</v>
      </c>
      <c r="F13" s="84" t="s">
        <v>60</v>
      </c>
      <c r="G13" s="113" t="s">
        <v>96</v>
      </c>
      <c r="H13" s="131"/>
      <c r="I13" s="134"/>
      <c r="J13" s="128"/>
      <c r="K13" s="128"/>
      <c r="L13" s="141"/>
      <c r="M13" s="125"/>
      <c r="N13" s="125"/>
      <c r="O13" s="122"/>
      <c r="P13" s="69">
        <f t="shared" si="0"/>
        <v>800</v>
      </c>
      <c r="Q13" s="70">
        <v>800</v>
      </c>
      <c r="R13" s="118">
        <v>643</v>
      </c>
      <c r="S13" s="71">
        <f t="shared" si="1"/>
        <v>643</v>
      </c>
      <c r="T13" s="72" t="str">
        <f t="shared" si="6"/>
        <v>VYHOVUJE</v>
      </c>
      <c r="U13" s="128"/>
      <c r="V13" s="67" t="s">
        <v>12</v>
      </c>
    </row>
    <row r="14" spans="1:22" ht="37.5" customHeight="1" thickBot="1" x14ac:dyDescent="0.3">
      <c r="A14" s="20"/>
      <c r="B14" s="73">
        <v>8</v>
      </c>
      <c r="C14" s="74" t="s">
        <v>53</v>
      </c>
      <c r="D14" s="75">
        <v>2</v>
      </c>
      <c r="E14" s="76" t="s">
        <v>36</v>
      </c>
      <c r="F14" s="85" t="s">
        <v>61</v>
      </c>
      <c r="G14" s="114" t="s">
        <v>97</v>
      </c>
      <c r="H14" s="132"/>
      <c r="I14" s="135"/>
      <c r="J14" s="129"/>
      <c r="K14" s="129"/>
      <c r="L14" s="142"/>
      <c r="M14" s="126"/>
      <c r="N14" s="126"/>
      <c r="O14" s="123"/>
      <c r="P14" s="79">
        <f t="shared" si="0"/>
        <v>760</v>
      </c>
      <c r="Q14" s="80">
        <v>380</v>
      </c>
      <c r="R14" s="119">
        <v>210</v>
      </c>
      <c r="S14" s="81">
        <f t="shared" si="1"/>
        <v>420</v>
      </c>
      <c r="T14" s="82" t="str">
        <f t="shared" ref="T14:T15" si="7">IF(ISNUMBER(R14), IF(R14&gt;Q14,"NEVYHOVUJE","VYHOVUJE")," ")</f>
        <v>VYHOVUJE</v>
      </c>
      <c r="U14" s="129"/>
      <c r="V14" s="107"/>
    </row>
    <row r="15" spans="1:22" ht="38.25" customHeight="1" x14ac:dyDescent="0.25">
      <c r="A15" s="20"/>
      <c r="B15" s="48">
        <v>9</v>
      </c>
      <c r="C15" s="96" t="s">
        <v>62</v>
      </c>
      <c r="D15" s="49">
        <v>10</v>
      </c>
      <c r="E15" s="54" t="s">
        <v>36</v>
      </c>
      <c r="F15" s="99" t="s">
        <v>70</v>
      </c>
      <c r="G15" s="115" t="s">
        <v>98</v>
      </c>
      <c r="H15" s="136"/>
      <c r="I15" s="164" t="s">
        <v>31</v>
      </c>
      <c r="J15" s="127" t="s">
        <v>32</v>
      </c>
      <c r="K15" s="127"/>
      <c r="L15" s="167"/>
      <c r="M15" s="172" t="s">
        <v>68</v>
      </c>
      <c r="N15" s="172" t="s">
        <v>69</v>
      </c>
      <c r="O15" s="175">
        <v>21</v>
      </c>
      <c r="P15" s="50">
        <f t="shared" si="0"/>
        <v>1200</v>
      </c>
      <c r="Q15" s="51">
        <v>120</v>
      </c>
      <c r="R15" s="120">
        <v>42</v>
      </c>
      <c r="S15" s="52">
        <f t="shared" si="1"/>
        <v>420</v>
      </c>
      <c r="T15" s="53" t="str">
        <f t="shared" si="7"/>
        <v>VYHOVUJE</v>
      </c>
      <c r="U15" s="127"/>
      <c r="V15" s="54" t="s">
        <v>16</v>
      </c>
    </row>
    <row r="16" spans="1:22" ht="38.25" customHeight="1" x14ac:dyDescent="0.25">
      <c r="A16" s="20"/>
      <c r="B16" s="64">
        <v>10</v>
      </c>
      <c r="C16" s="65" t="s">
        <v>62</v>
      </c>
      <c r="D16" s="66">
        <v>10</v>
      </c>
      <c r="E16" s="67" t="s">
        <v>36</v>
      </c>
      <c r="F16" s="100" t="s">
        <v>71</v>
      </c>
      <c r="G16" s="113" t="s">
        <v>99</v>
      </c>
      <c r="H16" s="131"/>
      <c r="I16" s="165"/>
      <c r="J16" s="128"/>
      <c r="K16" s="128"/>
      <c r="L16" s="141"/>
      <c r="M16" s="173"/>
      <c r="N16" s="173"/>
      <c r="O16" s="122"/>
      <c r="P16" s="69">
        <f t="shared" si="0"/>
        <v>800</v>
      </c>
      <c r="Q16" s="70">
        <v>80</v>
      </c>
      <c r="R16" s="118">
        <v>31</v>
      </c>
      <c r="S16" s="71">
        <f t="shared" si="1"/>
        <v>310</v>
      </c>
      <c r="T16" s="72" t="str">
        <f t="shared" ref="T16:T26" si="8">IF(ISNUMBER(R16), IF(R16&gt;Q16,"NEVYHOVUJE","VYHOVUJE")," ")</f>
        <v>VYHOVUJE</v>
      </c>
      <c r="U16" s="128"/>
      <c r="V16" s="67" t="s">
        <v>16</v>
      </c>
    </row>
    <row r="17" spans="1:22" ht="38.25" customHeight="1" x14ac:dyDescent="0.25">
      <c r="A17" s="20"/>
      <c r="B17" s="64">
        <v>11</v>
      </c>
      <c r="C17" s="65" t="s">
        <v>62</v>
      </c>
      <c r="D17" s="66">
        <v>10</v>
      </c>
      <c r="E17" s="67" t="s">
        <v>36</v>
      </c>
      <c r="F17" s="100" t="s">
        <v>72</v>
      </c>
      <c r="G17" s="113" t="s">
        <v>100</v>
      </c>
      <c r="H17" s="131"/>
      <c r="I17" s="165"/>
      <c r="J17" s="128"/>
      <c r="K17" s="128"/>
      <c r="L17" s="141"/>
      <c r="M17" s="173"/>
      <c r="N17" s="173"/>
      <c r="O17" s="122"/>
      <c r="P17" s="69">
        <f t="shared" si="0"/>
        <v>700</v>
      </c>
      <c r="Q17" s="70">
        <v>70</v>
      </c>
      <c r="R17" s="118">
        <v>20</v>
      </c>
      <c r="S17" s="71">
        <f t="shared" si="1"/>
        <v>200</v>
      </c>
      <c r="T17" s="72" t="str">
        <f t="shared" si="8"/>
        <v>VYHOVUJE</v>
      </c>
      <c r="U17" s="128"/>
      <c r="V17" s="67" t="s">
        <v>16</v>
      </c>
    </row>
    <row r="18" spans="1:22" ht="38.25" customHeight="1" x14ac:dyDescent="0.25">
      <c r="A18" s="20"/>
      <c r="B18" s="64">
        <v>12</v>
      </c>
      <c r="C18" s="65" t="s">
        <v>62</v>
      </c>
      <c r="D18" s="66">
        <v>10</v>
      </c>
      <c r="E18" s="67" t="s">
        <v>36</v>
      </c>
      <c r="F18" s="100" t="s">
        <v>73</v>
      </c>
      <c r="G18" s="113" t="s">
        <v>101</v>
      </c>
      <c r="H18" s="131"/>
      <c r="I18" s="165"/>
      <c r="J18" s="128"/>
      <c r="K18" s="128"/>
      <c r="L18" s="141"/>
      <c r="M18" s="173"/>
      <c r="N18" s="173"/>
      <c r="O18" s="122"/>
      <c r="P18" s="69">
        <f t="shared" si="0"/>
        <v>650</v>
      </c>
      <c r="Q18" s="70">
        <v>65</v>
      </c>
      <c r="R18" s="118">
        <v>16</v>
      </c>
      <c r="S18" s="71">
        <f t="shared" si="1"/>
        <v>160</v>
      </c>
      <c r="T18" s="72" t="str">
        <f t="shared" si="8"/>
        <v>VYHOVUJE</v>
      </c>
      <c r="U18" s="128"/>
      <c r="V18" s="67" t="s">
        <v>16</v>
      </c>
    </row>
    <row r="19" spans="1:22" ht="80.25" customHeight="1" x14ac:dyDescent="0.25">
      <c r="A19" s="20"/>
      <c r="B19" s="64">
        <v>13</v>
      </c>
      <c r="C19" s="65" t="s">
        <v>74</v>
      </c>
      <c r="D19" s="66">
        <v>6</v>
      </c>
      <c r="E19" s="67" t="s">
        <v>36</v>
      </c>
      <c r="F19" s="100" t="s">
        <v>75</v>
      </c>
      <c r="G19" s="113" t="s">
        <v>102</v>
      </c>
      <c r="H19" s="131"/>
      <c r="I19" s="165"/>
      <c r="J19" s="128"/>
      <c r="K19" s="128"/>
      <c r="L19" s="141"/>
      <c r="M19" s="173"/>
      <c r="N19" s="173"/>
      <c r="O19" s="122"/>
      <c r="P19" s="69">
        <f t="shared" si="0"/>
        <v>1200</v>
      </c>
      <c r="Q19" s="70">
        <v>200</v>
      </c>
      <c r="R19" s="118">
        <v>170</v>
      </c>
      <c r="S19" s="71">
        <f t="shared" si="1"/>
        <v>1020</v>
      </c>
      <c r="T19" s="72" t="str">
        <f t="shared" si="8"/>
        <v>VYHOVUJE</v>
      </c>
      <c r="U19" s="128"/>
      <c r="V19" s="67" t="s">
        <v>12</v>
      </c>
    </row>
    <row r="20" spans="1:22" ht="138" customHeight="1" x14ac:dyDescent="0.25">
      <c r="A20" s="20"/>
      <c r="B20" s="64">
        <v>14</v>
      </c>
      <c r="C20" s="65" t="s">
        <v>63</v>
      </c>
      <c r="D20" s="66">
        <v>2</v>
      </c>
      <c r="E20" s="67" t="s">
        <v>36</v>
      </c>
      <c r="F20" s="100" t="s">
        <v>76</v>
      </c>
      <c r="G20" s="113" t="s">
        <v>91</v>
      </c>
      <c r="H20" s="131"/>
      <c r="I20" s="165"/>
      <c r="J20" s="128"/>
      <c r="K20" s="128"/>
      <c r="L20" s="141"/>
      <c r="M20" s="173"/>
      <c r="N20" s="173"/>
      <c r="O20" s="122"/>
      <c r="P20" s="69">
        <f t="shared" si="0"/>
        <v>640</v>
      </c>
      <c r="Q20" s="70">
        <v>320</v>
      </c>
      <c r="R20" s="118">
        <v>231</v>
      </c>
      <c r="S20" s="71">
        <f t="shared" si="1"/>
        <v>462</v>
      </c>
      <c r="T20" s="72" t="str">
        <f t="shared" si="8"/>
        <v>VYHOVUJE</v>
      </c>
      <c r="U20" s="128"/>
      <c r="V20" s="67" t="s">
        <v>14</v>
      </c>
    </row>
    <row r="21" spans="1:22" ht="103.5" customHeight="1" x14ac:dyDescent="0.25">
      <c r="A21" s="20"/>
      <c r="B21" s="64">
        <v>15</v>
      </c>
      <c r="C21" s="65" t="s">
        <v>64</v>
      </c>
      <c r="D21" s="66">
        <v>2</v>
      </c>
      <c r="E21" s="67" t="s">
        <v>36</v>
      </c>
      <c r="F21" s="100" t="s">
        <v>77</v>
      </c>
      <c r="G21" s="113" t="s">
        <v>108</v>
      </c>
      <c r="H21" s="131"/>
      <c r="I21" s="165"/>
      <c r="J21" s="128"/>
      <c r="K21" s="128"/>
      <c r="L21" s="141"/>
      <c r="M21" s="173"/>
      <c r="N21" s="173"/>
      <c r="O21" s="122"/>
      <c r="P21" s="69">
        <f t="shared" si="0"/>
        <v>460</v>
      </c>
      <c r="Q21" s="70">
        <v>230</v>
      </c>
      <c r="R21" s="118">
        <v>158</v>
      </c>
      <c r="S21" s="71">
        <f t="shared" si="1"/>
        <v>316</v>
      </c>
      <c r="T21" s="72" t="str">
        <f t="shared" si="8"/>
        <v>VYHOVUJE</v>
      </c>
      <c r="U21" s="128"/>
      <c r="V21" s="67" t="s">
        <v>14</v>
      </c>
    </row>
    <row r="22" spans="1:22" ht="143.25" customHeight="1" x14ac:dyDescent="0.25">
      <c r="A22" s="20"/>
      <c r="B22" s="64">
        <v>16</v>
      </c>
      <c r="C22" s="65" t="s">
        <v>78</v>
      </c>
      <c r="D22" s="66">
        <v>5</v>
      </c>
      <c r="E22" s="67" t="s">
        <v>36</v>
      </c>
      <c r="F22" s="100" t="s">
        <v>79</v>
      </c>
      <c r="G22" s="113" t="s">
        <v>107</v>
      </c>
      <c r="H22" s="131"/>
      <c r="I22" s="165"/>
      <c r="J22" s="128"/>
      <c r="K22" s="128"/>
      <c r="L22" s="141"/>
      <c r="M22" s="173"/>
      <c r="N22" s="173"/>
      <c r="O22" s="122"/>
      <c r="P22" s="69">
        <f t="shared" si="0"/>
        <v>6000</v>
      </c>
      <c r="Q22" s="70">
        <v>1200</v>
      </c>
      <c r="R22" s="118">
        <v>1200</v>
      </c>
      <c r="S22" s="71">
        <f t="shared" si="1"/>
        <v>6000</v>
      </c>
      <c r="T22" s="72" t="str">
        <f t="shared" si="8"/>
        <v>VYHOVUJE</v>
      </c>
      <c r="U22" s="128"/>
      <c r="V22" s="67" t="s">
        <v>11</v>
      </c>
    </row>
    <row r="23" spans="1:22" ht="42" customHeight="1" x14ac:dyDescent="0.25">
      <c r="A23" s="20"/>
      <c r="B23" s="64">
        <v>17</v>
      </c>
      <c r="C23" s="65" t="s">
        <v>65</v>
      </c>
      <c r="D23" s="66">
        <v>5</v>
      </c>
      <c r="E23" s="67" t="s">
        <v>36</v>
      </c>
      <c r="F23" s="100" t="s">
        <v>80</v>
      </c>
      <c r="G23" s="113" t="s">
        <v>106</v>
      </c>
      <c r="H23" s="131"/>
      <c r="I23" s="165"/>
      <c r="J23" s="128"/>
      <c r="K23" s="128"/>
      <c r="L23" s="168"/>
      <c r="M23" s="173"/>
      <c r="N23" s="173"/>
      <c r="O23" s="122"/>
      <c r="P23" s="69">
        <f t="shared" si="0"/>
        <v>850</v>
      </c>
      <c r="Q23" s="70">
        <v>170</v>
      </c>
      <c r="R23" s="118">
        <v>63</v>
      </c>
      <c r="S23" s="71">
        <f t="shared" si="1"/>
        <v>315</v>
      </c>
      <c r="T23" s="72" t="str">
        <f t="shared" si="8"/>
        <v>VYHOVUJE</v>
      </c>
      <c r="U23" s="128"/>
      <c r="V23" s="67" t="s">
        <v>11</v>
      </c>
    </row>
    <row r="24" spans="1:22" ht="125.25" customHeight="1" x14ac:dyDescent="0.25">
      <c r="A24" s="20"/>
      <c r="B24" s="64">
        <v>18</v>
      </c>
      <c r="C24" s="65" t="s">
        <v>82</v>
      </c>
      <c r="D24" s="66">
        <v>3</v>
      </c>
      <c r="E24" s="67" t="s">
        <v>36</v>
      </c>
      <c r="F24" s="100" t="s">
        <v>84</v>
      </c>
      <c r="G24" s="113" t="s">
        <v>105</v>
      </c>
      <c r="H24" s="131"/>
      <c r="I24" s="165"/>
      <c r="J24" s="128"/>
      <c r="K24" s="128"/>
      <c r="L24" s="97" t="s">
        <v>66</v>
      </c>
      <c r="M24" s="173"/>
      <c r="N24" s="173"/>
      <c r="O24" s="122"/>
      <c r="P24" s="69">
        <f t="shared" si="0"/>
        <v>3000</v>
      </c>
      <c r="Q24" s="70">
        <v>1000</v>
      </c>
      <c r="R24" s="118">
        <v>1000</v>
      </c>
      <c r="S24" s="71">
        <f t="shared" si="1"/>
        <v>3000</v>
      </c>
      <c r="T24" s="72" t="str">
        <f t="shared" si="8"/>
        <v>VYHOVUJE</v>
      </c>
      <c r="U24" s="128"/>
      <c r="V24" s="67" t="s">
        <v>11</v>
      </c>
    </row>
    <row r="25" spans="1:22" ht="105" customHeight="1" thickBot="1" x14ac:dyDescent="0.3">
      <c r="A25" s="20"/>
      <c r="B25" s="73">
        <v>19</v>
      </c>
      <c r="C25" s="74" t="s">
        <v>83</v>
      </c>
      <c r="D25" s="75">
        <v>2</v>
      </c>
      <c r="E25" s="76" t="s">
        <v>36</v>
      </c>
      <c r="F25" s="101" t="s">
        <v>81</v>
      </c>
      <c r="G25" s="114" t="s">
        <v>104</v>
      </c>
      <c r="H25" s="132"/>
      <c r="I25" s="166"/>
      <c r="J25" s="129"/>
      <c r="K25" s="129"/>
      <c r="L25" s="98" t="s">
        <v>66</v>
      </c>
      <c r="M25" s="174"/>
      <c r="N25" s="174"/>
      <c r="O25" s="123"/>
      <c r="P25" s="79">
        <f t="shared" si="0"/>
        <v>5000</v>
      </c>
      <c r="Q25" s="80">
        <v>2500</v>
      </c>
      <c r="R25" s="119">
        <v>2500</v>
      </c>
      <c r="S25" s="81">
        <f t="shared" si="1"/>
        <v>5000</v>
      </c>
      <c r="T25" s="82" t="str">
        <f t="shared" si="8"/>
        <v>VYHOVUJE</v>
      </c>
      <c r="U25" s="129"/>
      <c r="V25" s="76" t="s">
        <v>11</v>
      </c>
    </row>
    <row r="26" spans="1:22" ht="123.75" customHeight="1" thickBot="1" x14ac:dyDescent="0.3">
      <c r="A26" s="20"/>
      <c r="B26" s="86">
        <v>20</v>
      </c>
      <c r="C26" s="87" t="s">
        <v>85</v>
      </c>
      <c r="D26" s="88">
        <v>1</v>
      </c>
      <c r="E26" s="89" t="s">
        <v>36</v>
      </c>
      <c r="F26" s="102" t="s">
        <v>86</v>
      </c>
      <c r="G26" s="116" t="s">
        <v>103</v>
      </c>
      <c r="H26" s="103"/>
      <c r="I26" s="104" t="s">
        <v>31</v>
      </c>
      <c r="J26" s="89" t="s">
        <v>32</v>
      </c>
      <c r="K26" s="89"/>
      <c r="L26" s="90"/>
      <c r="M26" s="105" t="s">
        <v>88</v>
      </c>
      <c r="N26" s="105" t="s">
        <v>87</v>
      </c>
      <c r="O26" s="91">
        <v>21</v>
      </c>
      <c r="P26" s="92">
        <f t="shared" si="0"/>
        <v>1800</v>
      </c>
      <c r="Q26" s="93">
        <v>1800</v>
      </c>
      <c r="R26" s="121">
        <v>1800</v>
      </c>
      <c r="S26" s="94">
        <f t="shared" si="1"/>
        <v>1800</v>
      </c>
      <c r="T26" s="95" t="str">
        <f t="shared" si="8"/>
        <v>VYHOVUJE</v>
      </c>
      <c r="U26" s="104" t="s">
        <v>89</v>
      </c>
      <c r="V26" s="89" t="s">
        <v>11</v>
      </c>
    </row>
    <row r="27" spans="1:22" ht="17.45" customHeight="1" thickTop="1" thickBot="1" x14ac:dyDescent="0.3">
      <c r="C27" s="5"/>
      <c r="D27" s="5"/>
      <c r="E27" s="5"/>
      <c r="F27" s="5"/>
      <c r="G27" s="33"/>
      <c r="H27" s="33"/>
      <c r="I27" s="5"/>
      <c r="J27" s="5"/>
      <c r="N27" s="5"/>
      <c r="O27" s="5"/>
      <c r="P27" s="5"/>
    </row>
    <row r="28" spans="1:22" ht="82.9" customHeight="1" thickTop="1" thickBot="1" x14ac:dyDescent="0.3">
      <c r="B28" s="149" t="s">
        <v>35</v>
      </c>
      <c r="C28" s="149"/>
      <c r="D28" s="149"/>
      <c r="E28" s="149"/>
      <c r="F28" s="149"/>
      <c r="G28" s="149"/>
      <c r="H28" s="149"/>
      <c r="I28" s="149"/>
      <c r="J28" s="21"/>
      <c r="K28" s="21"/>
      <c r="L28" s="7"/>
      <c r="M28" s="7"/>
      <c r="N28" s="7"/>
      <c r="O28" s="22"/>
      <c r="P28" s="22"/>
      <c r="Q28" s="23" t="s">
        <v>9</v>
      </c>
      <c r="R28" s="150" t="s">
        <v>10</v>
      </c>
      <c r="S28" s="151"/>
      <c r="T28" s="152"/>
      <c r="U28" s="24"/>
      <c r="V28" s="25"/>
    </row>
    <row r="29" spans="1:22" ht="43.15" customHeight="1" thickTop="1" thickBot="1" x14ac:dyDescent="0.3">
      <c r="B29" s="145" t="s">
        <v>34</v>
      </c>
      <c r="C29" s="145"/>
      <c r="D29" s="145"/>
      <c r="E29" s="145"/>
      <c r="F29" s="145"/>
      <c r="G29" s="145"/>
      <c r="I29" s="26"/>
      <c r="L29" s="9"/>
      <c r="M29" s="9"/>
      <c r="N29" s="9"/>
      <c r="O29" s="27"/>
      <c r="P29" s="27"/>
      <c r="Q29" s="28">
        <f>SUM(P7:P26)</f>
        <v>55260</v>
      </c>
      <c r="R29" s="146">
        <f>SUM(S7:S26)</f>
        <v>49105</v>
      </c>
      <c r="S29" s="147"/>
      <c r="T29" s="148"/>
    </row>
    <row r="30" spans="1:22" ht="15.75" thickTop="1" x14ac:dyDescent="0.25">
      <c r="H30" s="10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x14ac:dyDescent="0.25">
      <c r="B31" s="47"/>
      <c r="C31" s="47"/>
      <c r="D31" s="47"/>
      <c r="E31" s="47"/>
      <c r="F31" s="47"/>
      <c r="G31" s="108"/>
      <c r="H31" s="10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x14ac:dyDescent="0.25">
      <c r="B32" s="47"/>
      <c r="C32" s="47"/>
      <c r="D32" s="47"/>
      <c r="E32" s="47"/>
      <c r="F32" s="47"/>
      <c r="G32" s="108"/>
      <c r="H32" s="10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2:19" x14ac:dyDescent="0.25">
      <c r="B33" s="47"/>
      <c r="C33" s="47"/>
      <c r="D33" s="47"/>
      <c r="E33" s="47"/>
      <c r="F33" s="47"/>
      <c r="G33" s="108"/>
      <c r="H33" s="10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2:19" ht="19.899999999999999" customHeight="1" x14ac:dyDescent="0.25">
      <c r="C34" s="21"/>
      <c r="D34" s="29"/>
      <c r="E34" s="21"/>
      <c r="F34" s="21"/>
      <c r="G34" s="108"/>
      <c r="H34" s="10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2:19" ht="19.899999999999999" customHeight="1" x14ac:dyDescent="0.25">
      <c r="H35" s="36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2:19" ht="19.899999999999999" customHeight="1" x14ac:dyDescent="0.25">
      <c r="C36" s="21"/>
      <c r="D36" s="29"/>
      <c r="E36" s="21"/>
      <c r="F36" s="21"/>
      <c r="G36" s="108"/>
      <c r="H36" s="10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2:19" ht="19.899999999999999" customHeight="1" x14ac:dyDescent="0.25">
      <c r="C37" s="21"/>
      <c r="D37" s="29"/>
      <c r="E37" s="21"/>
      <c r="F37" s="21"/>
      <c r="G37" s="108"/>
      <c r="H37" s="10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2:19" ht="19.899999999999999" customHeight="1" x14ac:dyDescent="0.25">
      <c r="C38" s="21"/>
      <c r="D38" s="29"/>
      <c r="E38" s="21"/>
      <c r="F38" s="21"/>
      <c r="G38" s="108"/>
      <c r="H38" s="10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2:19" ht="19.899999999999999" customHeight="1" x14ac:dyDescent="0.25">
      <c r="C39" s="21"/>
      <c r="D39" s="29"/>
      <c r="E39" s="21"/>
      <c r="F39" s="21"/>
      <c r="G39" s="108"/>
      <c r="H39" s="10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2:19" ht="19.899999999999999" customHeight="1" x14ac:dyDescent="0.25">
      <c r="C40" s="21"/>
      <c r="D40" s="29"/>
      <c r="E40" s="21"/>
      <c r="F40" s="21"/>
      <c r="G40" s="108"/>
      <c r="H40" s="10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2:19" ht="19.899999999999999" customHeight="1" x14ac:dyDescent="0.25">
      <c r="C41" s="21"/>
      <c r="D41" s="29"/>
      <c r="E41" s="21"/>
      <c r="F41" s="21"/>
      <c r="G41" s="108"/>
      <c r="H41" s="10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2:19" ht="19.899999999999999" customHeight="1" x14ac:dyDescent="0.25">
      <c r="C42" s="21"/>
      <c r="D42" s="29"/>
      <c r="E42" s="21"/>
      <c r="F42" s="21"/>
      <c r="G42" s="108"/>
      <c r="H42" s="10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2:19" ht="19.899999999999999" customHeight="1" x14ac:dyDescent="0.25">
      <c r="C43" s="21"/>
      <c r="D43" s="29"/>
      <c r="E43" s="21"/>
      <c r="F43" s="21"/>
      <c r="G43" s="108"/>
      <c r="H43" s="10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2:19" ht="19.899999999999999" customHeight="1" x14ac:dyDescent="0.25">
      <c r="C44" s="21"/>
      <c r="D44" s="29"/>
      <c r="E44" s="21"/>
      <c r="F44" s="21"/>
      <c r="G44" s="108"/>
      <c r="H44" s="10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2:19" ht="19.899999999999999" customHeight="1" x14ac:dyDescent="0.25">
      <c r="C45" s="21"/>
      <c r="D45" s="29"/>
      <c r="E45" s="21"/>
      <c r="F45" s="21"/>
      <c r="G45" s="108"/>
      <c r="H45" s="10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2:19" ht="19.899999999999999" customHeight="1" x14ac:dyDescent="0.25">
      <c r="C46" s="21"/>
      <c r="D46" s="29"/>
      <c r="E46" s="21"/>
      <c r="F46" s="21"/>
      <c r="G46" s="108"/>
      <c r="H46" s="10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2:19" ht="19.899999999999999" customHeight="1" x14ac:dyDescent="0.25">
      <c r="C47" s="21"/>
      <c r="D47" s="29"/>
      <c r="E47" s="21"/>
      <c r="F47" s="21"/>
      <c r="G47" s="108"/>
      <c r="H47" s="10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2:19" ht="19.899999999999999" customHeight="1" x14ac:dyDescent="0.25">
      <c r="C48" s="21"/>
      <c r="D48" s="29"/>
      <c r="E48" s="21"/>
      <c r="F48" s="21"/>
      <c r="G48" s="108"/>
      <c r="H48" s="10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8"/>
      <c r="H49" s="10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8"/>
      <c r="H50" s="10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8"/>
      <c r="H51" s="10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8"/>
      <c r="H52" s="10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8"/>
      <c r="H53" s="10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8"/>
      <c r="H54" s="10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8"/>
      <c r="H55" s="10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8"/>
      <c r="H56" s="10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8"/>
      <c r="H57" s="10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8"/>
      <c r="H58" s="10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8"/>
      <c r="H59" s="10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8"/>
      <c r="H60" s="10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8"/>
      <c r="H61" s="10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8"/>
      <c r="H62" s="10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8"/>
      <c r="H63" s="10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8"/>
      <c r="H64" s="10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8"/>
      <c r="H65" s="10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8"/>
      <c r="H66" s="10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8"/>
      <c r="H67" s="10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8"/>
      <c r="H68" s="10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8"/>
      <c r="H69" s="10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8"/>
      <c r="H70" s="10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8"/>
      <c r="H71" s="10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8"/>
      <c r="H72" s="10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8"/>
      <c r="H73" s="10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8"/>
      <c r="H74" s="10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8"/>
      <c r="H75" s="10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8"/>
      <c r="H76" s="10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8"/>
      <c r="H77" s="10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8"/>
      <c r="H78" s="10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8"/>
      <c r="H79" s="10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8"/>
      <c r="H80" s="10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8"/>
      <c r="H81" s="10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8"/>
      <c r="H82" s="10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8"/>
      <c r="H83" s="10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8"/>
      <c r="H84" s="10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8"/>
      <c r="H85" s="10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8"/>
      <c r="H86" s="10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8"/>
      <c r="H87" s="10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8"/>
      <c r="H88" s="10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8"/>
      <c r="H89" s="10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8"/>
      <c r="H90" s="10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8"/>
      <c r="H91" s="10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8"/>
      <c r="H92" s="10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8"/>
      <c r="H93" s="10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8"/>
      <c r="H94" s="10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8"/>
      <c r="H95" s="10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8"/>
      <c r="H96" s="10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8"/>
      <c r="H97" s="108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8"/>
      <c r="H98" s="108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8"/>
      <c r="H99" s="108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08"/>
      <c r="H100" s="108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08"/>
      <c r="H101" s="108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08"/>
      <c r="H102" s="108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08"/>
      <c r="H103" s="108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08"/>
      <c r="H104" s="108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08"/>
      <c r="H105" s="108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08"/>
      <c r="H106" s="108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08"/>
      <c r="H107" s="108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08"/>
      <c r="H108" s="108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108"/>
      <c r="H109" s="108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108"/>
      <c r="H110" s="108"/>
      <c r="I110" s="11"/>
      <c r="J110" s="11"/>
      <c r="K110" s="11"/>
      <c r="L110" s="11"/>
      <c r="M110" s="11"/>
      <c r="N110" s="6"/>
      <c r="O110" s="6"/>
      <c r="P110" s="6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108"/>
      <c r="H111" s="108"/>
      <c r="I111" s="11"/>
      <c r="J111" s="11"/>
      <c r="K111" s="11"/>
      <c r="L111" s="11"/>
      <c r="M111" s="11"/>
      <c r="N111" s="6"/>
      <c r="O111" s="6"/>
      <c r="P111" s="6"/>
      <c r="Q111" s="11"/>
      <c r="R111" s="11"/>
      <c r="S111" s="11"/>
    </row>
    <row r="112" spans="3:19" ht="19.899999999999999" customHeight="1" x14ac:dyDescent="0.25">
      <c r="C112" s="21"/>
      <c r="D112" s="29"/>
      <c r="E112" s="21"/>
      <c r="F112" s="21"/>
      <c r="G112" s="108"/>
      <c r="H112" s="108"/>
      <c r="I112" s="11"/>
      <c r="J112" s="11"/>
      <c r="K112" s="11"/>
      <c r="L112" s="11"/>
      <c r="M112" s="11"/>
      <c r="N112" s="6"/>
      <c r="O112" s="6"/>
      <c r="P112" s="6"/>
      <c r="Q112" s="11"/>
      <c r="R112" s="11"/>
      <c r="S112" s="11"/>
    </row>
    <row r="113" spans="3:19" ht="19.899999999999999" customHeight="1" x14ac:dyDescent="0.25">
      <c r="C113" s="21"/>
      <c r="D113" s="29"/>
      <c r="E113" s="21"/>
      <c r="F113" s="21"/>
      <c r="G113" s="108"/>
      <c r="H113" s="108"/>
      <c r="I113" s="11"/>
      <c r="J113" s="11"/>
      <c r="K113" s="11"/>
      <c r="L113" s="11"/>
      <c r="M113" s="11"/>
      <c r="N113" s="6"/>
      <c r="O113" s="6"/>
      <c r="P113" s="6"/>
      <c r="Q113" s="11"/>
      <c r="R113" s="11"/>
      <c r="S113" s="11"/>
    </row>
    <row r="114" spans="3:19" ht="19.899999999999999" customHeight="1" x14ac:dyDescent="0.25">
      <c r="C114" s="21"/>
      <c r="D114" s="29"/>
      <c r="E114" s="21"/>
      <c r="F114" s="21"/>
      <c r="G114" s="108"/>
      <c r="H114" s="108"/>
      <c r="I114" s="11"/>
      <c r="J114" s="11"/>
      <c r="K114" s="11"/>
      <c r="L114" s="11"/>
      <c r="M114" s="11"/>
      <c r="N114" s="6"/>
      <c r="O114" s="6"/>
      <c r="P114" s="6"/>
      <c r="Q114" s="11"/>
      <c r="R114" s="11"/>
      <c r="S114" s="11"/>
    </row>
    <row r="115" spans="3:19" ht="19.899999999999999" customHeight="1" x14ac:dyDescent="0.25">
      <c r="C115" s="21"/>
      <c r="D115" s="29"/>
      <c r="E115" s="21"/>
      <c r="F115" s="21"/>
      <c r="G115" s="108"/>
      <c r="H115" s="108"/>
      <c r="I115" s="11"/>
      <c r="J115" s="11"/>
      <c r="K115" s="11"/>
      <c r="L115" s="11"/>
      <c r="M115" s="11"/>
      <c r="N115" s="6"/>
      <c r="O115" s="6"/>
      <c r="P115" s="6"/>
    </row>
    <row r="116" spans="3:19" ht="19.899999999999999" customHeight="1" x14ac:dyDescent="0.25">
      <c r="C116" s="5"/>
      <c r="E116" s="5"/>
      <c r="F116" s="5"/>
      <c r="J116" s="5"/>
    </row>
    <row r="117" spans="3:19" ht="19.899999999999999" customHeight="1" x14ac:dyDescent="0.25">
      <c r="C117" s="5"/>
      <c r="E117" s="5"/>
      <c r="F117" s="5"/>
      <c r="J117" s="5"/>
    </row>
    <row r="118" spans="3:19" ht="19.899999999999999" customHeight="1" x14ac:dyDescent="0.25">
      <c r="C118" s="5"/>
      <c r="E118" s="5"/>
      <c r="F118" s="5"/>
      <c r="J118" s="5"/>
    </row>
    <row r="119" spans="3:19" ht="19.899999999999999" customHeight="1" x14ac:dyDescent="0.25">
      <c r="C119" s="5"/>
      <c r="E119" s="5"/>
      <c r="F119" s="5"/>
      <c r="J119" s="5"/>
    </row>
    <row r="120" spans="3:19" ht="19.899999999999999" customHeight="1" x14ac:dyDescent="0.25">
      <c r="C120" s="5"/>
      <c r="E120" s="5"/>
      <c r="F120" s="5"/>
      <c r="J120" s="5"/>
    </row>
    <row r="121" spans="3:19" ht="19.899999999999999" customHeight="1" x14ac:dyDescent="0.25">
      <c r="C121" s="5"/>
      <c r="E121" s="5"/>
      <c r="F121" s="5"/>
      <c r="J121" s="5"/>
    </row>
    <row r="122" spans="3:19" ht="19.899999999999999" customHeight="1" x14ac:dyDescent="0.25">
      <c r="C122" s="5"/>
      <c r="E122" s="5"/>
      <c r="F122" s="5"/>
      <c r="J122" s="5"/>
    </row>
    <row r="123" spans="3:19" ht="19.899999999999999" customHeight="1" x14ac:dyDescent="0.25">
      <c r="C123" s="5"/>
      <c r="E123" s="5"/>
      <c r="F123" s="5"/>
      <c r="J123" s="5"/>
    </row>
    <row r="124" spans="3:19" x14ac:dyDescent="0.25">
      <c r="C124" s="5"/>
      <c r="E124" s="5"/>
      <c r="F124" s="5"/>
      <c r="J124" s="5"/>
    </row>
    <row r="125" spans="3:19" x14ac:dyDescent="0.25">
      <c r="C125" s="5"/>
      <c r="E125" s="5"/>
      <c r="F125" s="5"/>
      <c r="J125" s="5"/>
    </row>
    <row r="126" spans="3:19" x14ac:dyDescent="0.25">
      <c r="C126" s="5"/>
      <c r="E126" s="5"/>
      <c r="F126" s="5"/>
      <c r="J126" s="5"/>
    </row>
    <row r="127" spans="3:19" x14ac:dyDescent="0.25">
      <c r="C127" s="5"/>
      <c r="E127" s="5"/>
      <c r="F127" s="5"/>
      <c r="J127" s="5"/>
    </row>
    <row r="128" spans="3:19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  <row r="241" spans="3:10" x14ac:dyDescent="0.25">
      <c r="C241" s="5"/>
      <c r="E241" s="5"/>
      <c r="F241" s="5"/>
      <c r="J241" s="5"/>
    </row>
    <row r="242" spans="3:10" x14ac:dyDescent="0.25">
      <c r="C242" s="5"/>
      <c r="E242" s="5"/>
      <c r="F242" s="5"/>
      <c r="J242" s="5"/>
    </row>
    <row r="243" spans="3:10" x14ac:dyDescent="0.25">
      <c r="C243" s="5"/>
      <c r="E243" s="5"/>
      <c r="F243" s="5"/>
      <c r="J243" s="5"/>
    </row>
    <row r="244" spans="3:10" x14ac:dyDescent="0.25">
      <c r="C244" s="5"/>
      <c r="E244" s="5"/>
      <c r="F244" s="5"/>
      <c r="J244" s="5"/>
    </row>
    <row r="245" spans="3:10" x14ac:dyDescent="0.25">
      <c r="C245" s="5"/>
      <c r="E245" s="5"/>
      <c r="F245" s="5"/>
      <c r="J245" s="5"/>
    </row>
    <row r="246" spans="3:10" x14ac:dyDescent="0.25">
      <c r="C246" s="5"/>
      <c r="E246" s="5"/>
      <c r="F246" s="5"/>
      <c r="J246" s="5"/>
    </row>
  </sheetData>
  <sheetProtection algorithmName="SHA-512" hashValue="wZI4StYgjCGwLqxD3AZvYwDmrqBxrfmWUUojBHslfNcI1BKdU2XBJn8DwcmgUF31rd1EWCkGh25h5fIqwa7NCA==" saltValue="IWe94Y5T6TWU5uB0TeKDXQ==" spinCount="100000" sheet="1" objects="1" scenarios="1"/>
  <mergeCells count="34">
    <mergeCell ref="V7:V9"/>
    <mergeCell ref="U7:U9"/>
    <mergeCell ref="M7:M9"/>
    <mergeCell ref="N7:N9"/>
    <mergeCell ref="M15:M25"/>
    <mergeCell ref="N15:N25"/>
    <mergeCell ref="O15:O25"/>
    <mergeCell ref="U15:U25"/>
    <mergeCell ref="B1:D1"/>
    <mergeCell ref="B29:G29"/>
    <mergeCell ref="R29:T29"/>
    <mergeCell ref="B28:I28"/>
    <mergeCell ref="R28:T28"/>
    <mergeCell ref="I7:I9"/>
    <mergeCell ref="J7:J8"/>
    <mergeCell ref="G5:H5"/>
    <mergeCell ref="K7:K8"/>
    <mergeCell ref="O7:O8"/>
    <mergeCell ref="H15:H25"/>
    <mergeCell ref="I15:I25"/>
    <mergeCell ref="L15:L23"/>
    <mergeCell ref="J15:J25"/>
    <mergeCell ref="K15:K25"/>
    <mergeCell ref="O12:O14"/>
    <mergeCell ref="M10:M14"/>
    <mergeCell ref="N10:N14"/>
    <mergeCell ref="U10:U14"/>
    <mergeCell ref="H7:H9"/>
    <mergeCell ref="I10:I14"/>
    <mergeCell ref="H10:H14"/>
    <mergeCell ref="L7:L9"/>
    <mergeCell ref="J10:J14"/>
    <mergeCell ref="K10:K14"/>
    <mergeCell ref="L12:L14"/>
  </mergeCells>
  <conditionalFormatting sqref="D7:D26 B7:B26">
    <cfRule type="containsBlanks" dxfId="16" priority="60">
      <formula>LEN(TRIM(B7))=0</formula>
    </cfRule>
  </conditionalFormatting>
  <conditionalFormatting sqref="B7:B26">
    <cfRule type="cellIs" dxfId="15" priority="57" operator="greaterThanOrEqual">
      <formula>1</formula>
    </cfRule>
  </conditionalFormatting>
  <conditionalFormatting sqref="T7:T26">
    <cfRule type="cellIs" dxfId="14" priority="44" operator="equal">
      <formula>"VYHOVUJE"</formula>
    </cfRule>
  </conditionalFormatting>
  <conditionalFormatting sqref="T7:T26">
    <cfRule type="cellIs" dxfId="13" priority="43" operator="equal">
      <formula>"NEVYHOVUJE"</formula>
    </cfRule>
  </conditionalFormatting>
  <conditionalFormatting sqref="H7 H10 R7:R26">
    <cfRule type="containsBlanks" dxfId="12" priority="37">
      <formula>LEN(TRIM(H7))=0</formula>
    </cfRule>
  </conditionalFormatting>
  <conditionalFormatting sqref="H7 H10 R7:R26">
    <cfRule type="notContainsBlanks" dxfId="11" priority="35">
      <formula>LEN(TRIM(H7))&gt;0</formula>
    </cfRule>
  </conditionalFormatting>
  <conditionalFormatting sqref="H7 H10 R7:R26">
    <cfRule type="notContainsBlanks" dxfId="10" priority="34">
      <formula>LEN(TRIM(H7))&gt;0</formula>
    </cfRule>
  </conditionalFormatting>
  <conditionalFormatting sqref="H7 H10">
    <cfRule type="notContainsBlanks" dxfId="9" priority="33">
      <formula>LEN(TRIM(H7))&gt;0</formula>
    </cfRule>
  </conditionalFormatting>
  <conditionalFormatting sqref="G7:G13">
    <cfRule type="containsBlanks" dxfId="8" priority="8">
      <formula>LEN(TRIM(G7))=0</formula>
    </cfRule>
  </conditionalFormatting>
  <conditionalFormatting sqref="G7:G13">
    <cfRule type="notContainsBlanks" dxfId="7" priority="7">
      <formula>LEN(TRIM(G7))&gt;0</formula>
    </cfRule>
  </conditionalFormatting>
  <conditionalFormatting sqref="G7:G13">
    <cfRule type="notContainsBlanks" dxfId="6" priority="6">
      <formula>LEN(TRIM(G7))&gt;0</formula>
    </cfRule>
  </conditionalFormatting>
  <conditionalFormatting sqref="G7:G13">
    <cfRule type="notContainsBlanks" dxfId="5" priority="5">
      <formula>LEN(TRIM(G7))&gt;0</formula>
    </cfRule>
  </conditionalFormatting>
  <conditionalFormatting sqref="G14:G26">
    <cfRule type="containsBlanks" dxfId="4" priority="4">
      <formula>LEN(TRIM(G14))=0</formula>
    </cfRule>
  </conditionalFormatting>
  <conditionalFormatting sqref="G14:G26">
    <cfRule type="notContainsBlanks" dxfId="3" priority="3">
      <formula>LEN(TRIM(G14))&gt;0</formula>
    </cfRule>
  </conditionalFormatting>
  <conditionalFormatting sqref="G14:G26">
    <cfRule type="notContainsBlanks" dxfId="2" priority="2">
      <formula>LEN(TRIM(G14))&gt;0</formula>
    </cfRule>
  </conditionalFormatting>
  <conditionalFormatting sqref="G14:G26">
    <cfRule type="notContainsBlanks" dxfId="1" priority="1">
      <formula>LEN(TRIM(G14))&gt;0</formula>
    </cfRule>
  </conditionalFormatting>
  <dataValidations count="4">
    <dataValidation type="list" showInputMessage="1" showErrorMessage="1" sqref="J7 J10" xr:uid="{00000000-0002-0000-0000-000000000000}">
      <formula1>"ANO,NE"</formula1>
    </dataValidation>
    <dataValidation type="list" allowBlank="1" showInputMessage="1" showErrorMessage="1" sqref="J9 J15 J26" xr:uid="{86D1A581-870E-40E4-B2D5-29DBE6A4FCBE}">
      <formula1>"ANO,NE"</formula1>
    </dataValidation>
    <dataValidation type="list" showInputMessage="1" showErrorMessage="1" sqref="E7:E26" xr:uid="{00000000-0002-0000-0000-000001000000}">
      <formula1>"ks,bal,sada,m,"</formula1>
    </dataValidation>
    <dataValidation type="list" allowBlank="1" showInputMessage="1" showErrorMessage="1" sqref="V7 V10 V12:V13 V11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Z8vC64hGJoPS4nFhgnrwJhCVaLR69P4RNlZg8FpJdIM=</DigestValue>
    </Reference>
    <Reference Type="http://www.w3.org/2000/09/xmldsig#Object" URI="#idOfficeObject">
      <DigestMethod Algorithm="http://www.w3.org/2001/04/xmlenc#sha256"/>
      <DigestValue>unjSggYYTYZpTSsZSPBp0wBBgr/QsSwHVnP10sHokFU=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whbzUoWTpYg5fPMV/UUxxtIP4lh3LdI2EODbYfu1KbU=</DigestValue>
    </Reference>
  </SignedInfo>
  <SignatureValue>fc/aSsRG5q8uZqnTs2TSMrQ7PzQjNiRD49bjfF9vPaOyH4+UU+eJ5uFbJjqahA2aHUBg5WVyp7aK
FIlf9j6INb2Sja4Xu9EeyePFDkjXPuv9ChlYzJeYvcx0Zxv8cQVEqoUTsBM0OSdBNP99cdxWm7N1
THyWmjjTlCarQdLLBXqkWwqVKw+7usC/SEJZ6Y/g82k0c3dZ9Uca/yI87/DyWu++6OD+vzus03cZ
rdolDK41HQhHARfuzjxtaCgY6oxYnFgc+FZQiSKl3EhEaoc4fZ3W4u6NRAL/kfsRiKh3IH7GN04a
1mtuP0kaF2gqRTDVaOI2iBSl21418dz3jaoxiA==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dKTXmopJbolnw5rSpr7PW31/cDNqtmsxRrrXZ1eylX4=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drawing1.xml?ContentType=application/vnd.openxmlformats-officedocument.drawing+xml">
        <DigestMethod Algorithm="http://www.w3.org/2001/04/xmlenc#sha256"/>
        <DigestValue>qqj5JI3hVyzQrE9yPJ3U6tDWwdhrt0+8oRR+QilZeRg=</DigestValue>
      </Reference>
      <Reference URI="/xl/media/image1.jpg?ContentType=image/jpeg">
        <DigestMethod Algorithm="http://www.w3.org/2001/04/xmlenc#sha256"/>
        <DigestValue>6t6dkzC0thuQH3a0kPsPnLkz81p3bm6jx5GsrNKLZ0g=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uX7rlGofl6hqH7hTNDIKZbYxtZYMy2M3wbjz5WIL5Vw=</DigestValue>
      </Reference>
      <Reference URI="/xl/sharedStrings.xml?ContentType=application/vnd.openxmlformats-officedocument.spreadsheetml.sharedStrings+xml">
        <DigestMethod Algorithm="http://www.w3.org/2001/04/xmlenc#sha256"/>
        <DigestValue>GQFSdDb7fE+Wv9P7KlEJ4FPKaMjmtqqjbI7PS+kpJOM=</DigestValue>
      </Reference>
      <Reference URI="/xl/styles.xml?ContentType=application/vnd.openxmlformats-officedocument.spreadsheetml.styles+xml">
        <DigestMethod Algorithm="http://www.w3.org/2001/04/xmlenc#sha256"/>
        <DigestValue>3vrBBPH3z33EfAUlrbyIUghcMn2UnPRNOoZVaUobTls=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O8E+jxL/6/o+WxMp7wnfIiUzAJKZRR76wAtWCbk+zKI=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ihAPegnoa8FcEwE7MpV4b6zUYpWK+/Llg6djqF2ldPU=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2021-09-14T13:19:51Z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16.0.14326/23</OfficeVersion>
          <ApplicationVersion>16.0.14326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2021-09-14T13:19:51Z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2021-06-07T06:39:26Z</cp:lastPrinted>
  <dcterms:created xsi:type="dcterms:W3CDTF">2014-03-05T12:43:32Z</dcterms:created>
  <dcterms:modified xsi:type="dcterms:W3CDTF">2021-09-14T13:05:08Z</dcterms:modified>
</cp:coreProperties>
</file>