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G:\- Dokumenty -\Výběrová řízení\Gemin, Tendermarket, NEN, EZAK, VŘ\Odeslané 2021\Západočeská un. v Plzni 24 2021\"/>
    </mc:Choice>
  </mc:AlternateContent>
  <xr:revisionPtr revIDLastSave="0" documentId="13_ncr:1_{5549BD70-6267-4B3A-964E-6473AC016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P" sheetId="1" r:id="rId1"/>
  </sheets>
  <definedNames>
    <definedName name="_xlnm.Print_Titles" localSheetId="0">KP!$6:$6</definedName>
    <definedName name="_xlnm.Print_Area" localSheetId="0">KP!$B$1:$S$85</definedName>
  </definedNames>
  <calcPr calcId="181029"/>
</workbook>
</file>

<file path=xl/calcChain.xml><?xml version="1.0" encoding="utf-8"?>
<calcChain xmlns="http://schemas.openxmlformats.org/spreadsheetml/2006/main">
  <c r="J38" i="1" l="1"/>
  <c r="J39" i="1"/>
  <c r="J40" i="1"/>
  <c r="J43" i="1"/>
  <c r="K46" i="1"/>
  <c r="J47" i="1"/>
  <c r="J48" i="1"/>
  <c r="J51" i="1"/>
  <c r="K54" i="1"/>
  <c r="J55" i="1"/>
  <c r="J56" i="1"/>
  <c r="J59" i="1"/>
  <c r="J63" i="1"/>
  <c r="J64" i="1"/>
  <c r="J67" i="1"/>
  <c r="J71" i="1"/>
  <c r="J72" i="1"/>
  <c r="J75" i="1"/>
  <c r="J79" i="1"/>
  <c r="J80" i="1"/>
  <c r="J36" i="1"/>
  <c r="K36" i="1"/>
  <c r="J37" i="1"/>
  <c r="K37" i="1"/>
  <c r="J41" i="1"/>
  <c r="K41" i="1"/>
  <c r="J42" i="1"/>
  <c r="K42" i="1"/>
  <c r="K43" i="1"/>
  <c r="J44" i="1"/>
  <c r="K44" i="1"/>
  <c r="J45" i="1"/>
  <c r="K45" i="1"/>
  <c r="J46" i="1"/>
  <c r="K47" i="1"/>
  <c r="K48" i="1"/>
  <c r="J49" i="1"/>
  <c r="K49" i="1"/>
  <c r="J50" i="1"/>
  <c r="K50" i="1"/>
  <c r="K51" i="1"/>
  <c r="J52" i="1"/>
  <c r="K52" i="1"/>
  <c r="J53" i="1"/>
  <c r="K53" i="1"/>
  <c r="J54" i="1"/>
  <c r="K55" i="1"/>
  <c r="K56" i="1"/>
  <c r="J57" i="1"/>
  <c r="K57" i="1"/>
  <c r="J58" i="1"/>
  <c r="K58" i="1"/>
  <c r="K59" i="1"/>
  <c r="J60" i="1"/>
  <c r="K60" i="1"/>
  <c r="J61" i="1"/>
  <c r="K61" i="1"/>
  <c r="J62" i="1"/>
  <c r="K62" i="1"/>
  <c r="K63" i="1"/>
  <c r="K64" i="1"/>
  <c r="J65" i="1"/>
  <c r="K65" i="1"/>
  <c r="J66" i="1"/>
  <c r="K66" i="1"/>
  <c r="K67" i="1"/>
  <c r="J68" i="1"/>
  <c r="K68" i="1"/>
  <c r="J69" i="1"/>
  <c r="K69" i="1"/>
  <c r="J70" i="1"/>
  <c r="K70" i="1"/>
  <c r="K71" i="1"/>
  <c r="K72" i="1"/>
  <c r="J73" i="1"/>
  <c r="K73" i="1"/>
  <c r="J74" i="1"/>
  <c r="K74" i="1"/>
  <c r="K75" i="1"/>
  <c r="J76" i="1"/>
  <c r="K76" i="1"/>
  <c r="J77" i="1"/>
  <c r="K77" i="1"/>
  <c r="J78" i="1"/>
  <c r="K78" i="1"/>
  <c r="K79" i="1"/>
  <c r="K80" i="1"/>
  <c r="J81" i="1"/>
  <c r="K81" i="1"/>
  <c r="J82" i="1"/>
  <c r="K82" i="1"/>
  <c r="K40" i="1" l="1"/>
  <c r="K39" i="1"/>
  <c r="K38" i="1"/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85" i="1" l="1"/>
  <c r="I85" i="1"/>
</calcChain>
</file>

<file path=xl/sharedStrings.xml><?xml version="1.0" encoding="utf-8"?>
<sst xmlns="http://schemas.openxmlformats.org/spreadsheetml/2006/main" count="267" uniqueCount="178">
  <si>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</si>
  <si>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</si>
  <si>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</si>
  <si>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</si>
  <si>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</si>
  <si>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</si>
  <si>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</si>
  <si>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</si>
  <si>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</si>
  <si>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</si>
  <si>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</si>
  <si>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</si>
  <si>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</si>
  <si>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</si>
  <si>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</si>
  <si>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</si>
  <si>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</si>
  <si>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</si>
  <si>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</si>
  <si>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</si>
  <si>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</si>
  <si>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</si>
  <si>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</si>
  <si>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Samostatná faktura</t>
  </si>
  <si>
    <t>ks</t>
  </si>
  <si>
    <t>bal</t>
  </si>
  <si>
    <t>sada</t>
  </si>
  <si>
    <t>Euroobal A4 - hladký</t>
  </si>
  <si>
    <t>Vysoká lepicí síla a okamžitá přilnavost. Vhodné na  papír, karton, nevysychá, neobsahuje rozpouštědla.</t>
  </si>
  <si>
    <t xml:space="preserve">Motouz jutový přírodní  </t>
  </si>
  <si>
    <t>Motouz PP juta barevný umělý</t>
  </si>
  <si>
    <t>Samolepící záložky 12 x 45 mm  - 8 x neon</t>
  </si>
  <si>
    <t xml:space="preserve">Karton kreslící barevný A4 180g - mix 5 barev </t>
  </si>
  <si>
    <t>Lepicí páska oboustranná 25mmx10m</t>
  </si>
  <si>
    <t>Pokud financováno z projektových prostředků, pak ŘEŠITEL uvede: NÁZEV A ČÍSLO DOTAČNÍHO PROJEKTU</t>
  </si>
  <si>
    <t>Kvalitní průhledný polypropylen, zavírání jedním drukem (patentem) na delší straně.</t>
  </si>
  <si>
    <t>Vnějšek plast, vnitřek hladký papír.</t>
  </si>
  <si>
    <t xml:space="preserve">Papír kancelářský A4 kvalita"B"  </t>
  </si>
  <si>
    <t>Propisovací tužka</t>
  </si>
  <si>
    <t>Obálky bublinkové bílé 180x260 /D1/</t>
  </si>
  <si>
    <t>Příloha č. 2 Kupní smlouvy - technická specifikace
Kancelářské potřeby (II.) 024 - 2021</t>
  </si>
  <si>
    <t>Archivační krabice na dokumenty A4 
(š 6,5 - 8,5cm)</t>
  </si>
  <si>
    <t>Archivační krabice na dokumenty A4 
(š 9-11,5 cm)</t>
  </si>
  <si>
    <t>Blok lepený barevný - špalík 8-9 x 8-9 cm</t>
  </si>
  <si>
    <t>Blok nelepený bílý - špalík 8-9 x 8-9 cm</t>
  </si>
  <si>
    <t>Sešit A6 linka</t>
  </si>
  <si>
    <t>Karton kreslící bílý A4 220g</t>
  </si>
  <si>
    <t>Obálky C5 zelený pruh, 162 x 229 mm</t>
  </si>
  <si>
    <t>Propisovací tužka jednorázová</t>
  </si>
  <si>
    <t xml:space="preserve">ks </t>
  </si>
  <si>
    <t>Popisovač - 0,3 mm - sada 4ks</t>
  </si>
  <si>
    <t>Popisovač  lihový 0,6 mm -   5 x černá</t>
  </si>
  <si>
    <t>Popisovač tabulový  2,5 mm -  modrý</t>
  </si>
  <si>
    <t>Zvýrazňovač 1-4 mm, sada 4ks</t>
  </si>
  <si>
    <t>Zvýrazňovač 1-4 mm - sada 6ks</t>
  </si>
  <si>
    <t>Zvýrazňovač  1 - 4,6 mm - sada 4ks</t>
  </si>
  <si>
    <t xml:space="preserve">Spojovače 24/6  </t>
  </si>
  <si>
    <t>Spony kancelářské  32</t>
  </si>
  <si>
    <t>Spony dopisní barevné 32</t>
  </si>
  <si>
    <t>Klip kovový 19</t>
  </si>
  <si>
    <t xml:space="preserve">Připínáčky </t>
  </si>
  <si>
    <t>Připínáčky kobercové</t>
  </si>
  <si>
    <t>Korekční strojek jednorázový</t>
  </si>
  <si>
    <t>Korekční strojek 4,2 včetně vyměnitelné náplně</t>
  </si>
  <si>
    <t>Náplň do korekčního strojku 4,2</t>
  </si>
  <si>
    <t xml:space="preserve">Laminovací folie A4 /100mic </t>
  </si>
  <si>
    <t>Rychlouzavírací sáčky 18x25</t>
  </si>
  <si>
    <t>Rychlouzavírací sáčky 25x35</t>
  </si>
  <si>
    <t>Ořezávátko dvojité se zásobníkem</t>
  </si>
  <si>
    <t>Záznamní kniha A4 - linka</t>
  </si>
  <si>
    <t xml:space="preserve">min. 100 list, bělený bezdřevý papír ,  šitá vazba, laminovaný povrch desek. </t>
  </si>
  <si>
    <t>Taška obchodní - obálka A4/dno</t>
  </si>
  <si>
    <t>Kovová tužka (versatilka)</t>
  </si>
  <si>
    <t>Tuhy do kovové tužky (versatilky)</t>
  </si>
  <si>
    <t xml:space="preserve">Jmenovka s klipem na šířku </t>
  </si>
  <si>
    <t>DFF -  Miroslava Šusová,
Tel.: 37763 5005,
E-mail: susova@ff.zcu.cz</t>
  </si>
  <si>
    <t xml:space="preserve">Sedláčkova 38, 
301 00 Plzeň,
Fakulta filozofická - Děkanát,
místnost SO 202
</t>
  </si>
  <si>
    <t>PS - Pavlína Vavrejnová,
Tel.: 37762 1520,
E-mail: pvavrejn@ps.zcu.cz</t>
  </si>
  <si>
    <t xml:space="preserve">Univerzitní 8, 
301 00 Plzeň, 
Rektorát - Podatelna,
místnost UR 107 
</t>
  </si>
  <si>
    <t>VV - Hana Kalašová, 
Tel.: 37763 1071, 725 870 136,
E-mail: kalasovh@rek.zcu.cz</t>
  </si>
  <si>
    <t xml:space="preserve">Univerzitní 8, 
301 00 Plzeň,
Rektorát - Odbor vnější vztahy,
místnost UR 122
</t>
  </si>
  <si>
    <t xml:space="preserve">Kartonová krabice pro dlouhodobé skladování dokumentů formátu A4, šíře hřbetu 6,5 - 8,5 cm, možnost uložení ve skupinovém boxu,
cca 330 x 260 x 75 mm. </t>
  </si>
  <si>
    <t>Kartonová krabice pro dlouhodobé skladování dokumentů  formátu A4, šíře hřbetu 9 -11,5 cm, možnost uložení ve skupinovém boxu, 
cca 330 x 260 x 110 mm.</t>
  </si>
  <si>
    <r>
      <t>Box na spisy s gumou - (PP min. 0,5 mm) -</t>
    </r>
    <r>
      <rPr>
        <b/>
        <sz val="11"/>
        <rFont val="Calibri"/>
        <family val="2"/>
        <charset val="238"/>
      </rPr>
      <t xml:space="preserve"> modrý 2x, zelený 2x, průsvitný 2x</t>
    </r>
  </si>
  <si>
    <t>Box na formát A4 , polypropylen min. 0,5 mm, kapacita 250 - 300 listů (80 g/m2), zajišťovací gumička.</t>
  </si>
  <si>
    <r>
      <t xml:space="preserve">Obálka plastová PVC s patentem /druk/ A4 - </t>
    </r>
    <r>
      <rPr>
        <b/>
        <sz val="11"/>
        <rFont val="Calibri"/>
        <family val="2"/>
        <charset val="238"/>
      </rPr>
      <t>růžová</t>
    </r>
  </si>
  <si>
    <r>
      <t xml:space="preserve">Pořadač pákový A4 - 7,5 cm - </t>
    </r>
    <r>
      <rPr>
        <b/>
        <sz val="11"/>
        <rFont val="Calibri"/>
        <family val="2"/>
        <charset val="238"/>
      </rPr>
      <t>bílý</t>
    </r>
  </si>
  <si>
    <r>
      <t xml:space="preserve">Rychlovazače PVC, A4 - </t>
    </r>
    <r>
      <rPr>
        <b/>
        <sz val="11"/>
        <rFont val="Calibri"/>
        <family val="2"/>
        <charset val="238"/>
      </rPr>
      <t>bílé</t>
    </r>
  </si>
  <si>
    <t>Formát A4, přední strana průhledná, zadní barevná.</t>
  </si>
  <si>
    <r>
      <t xml:space="preserve">Desky odkládací A4, 3 klopy, ekokarton - </t>
    </r>
    <r>
      <rPr>
        <b/>
        <sz val="11"/>
        <rFont val="Calibri"/>
        <family val="2"/>
        <charset val="238"/>
      </rPr>
      <t>žluté</t>
    </r>
  </si>
  <si>
    <t>Pro vkládání dokumentů do velikosti A4, ekokarton min. 250g.</t>
  </si>
  <si>
    <t>Čiré, min. 45 mic. Balení min. 100 ks.</t>
  </si>
  <si>
    <t>Obaly "L" A4 - čiré</t>
  </si>
  <si>
    <t>Nezávěsné hladké PVC obaly, vkládání na šířku i na výšku, min. 150 mic, min. 10 ks v balení.</t>
  </si>
  <si>
    <t>Hřbety 25 - bílé</t>
  </si>
  <si>
    <t>Pro plastovou kroužkovou vazbu, použitelné ve všech vázacích strojích, min. 50 ks v balení.</t>
  </si>
  <si>
    <t>Slepený špalíček barevných papírů.</t>
  </si>
  <si>
    <t>Nelepený bílý, volné listy.</t>
  </si>
  <si>
    <t>Samolepicí blok, každý lístek má podél jedné strany lepivý pásek, 4 barvy po 50 listech v balení.</t>
  </si>
  <si>
    <t xml:space="preserve">Samolepící bločky 38 x 51 mm, 4 x neon  </t>
  </si>
  <si>
    <t>Samolepící blok  75 x 75 mm ± 2 mm - neon zelený</t>
  </si>
  <si>
    <t>Adhezní bloček - neon, opatřen lepicí vrstvou pouze zpoloviny, nezanechává stopy po lepidle. Min. 100 lístků.</t>
  </si>
  <si>
    <t>Samolepicí blok  76 x 76 mm - žlutý - 100 listů</t>
  </si>
  <si>
    <t>Nezanechává stopy lepidla, min. 100 listů v bločku.</t>
  </si>
  <si>
    <t>Popisovatelné proužky, plastové, možnost opakované aplikace, neslepují se a nekroutí, 8 neon.barev x 25ks.</t>
  </si>
  <si>
    <t>Min. 40 listů.</t>
  </si>
  <si>
    <t>Bílý karton (čtvrtka), 1 bal/200 listů.</t>
  </si>
  <si>
    <t>Barevný karton, min. 50 archů v balení.</t>
  </si>
  <si>
    <t>Polypropylenová oboustranná lepicí páska, univerzální použití, možnost použít pro podlahové krytiny a koberce.</t>
  </si>
  <si>
    <t>Transparentní lepicí páska vhodná do stolních odvíječů, šíře19 mm, návin min. 30 m.</t>
  </si>
  <si>
    <t xml:space="preserve">Lepící páska do stolních odvíječů - náplň 19 mm </t>
  </si>
  <si>
    <t>Lepicí tyčinka min. 20g</t>
  </si>
  <si>
    <t>Lepicí tyčinka min. 40g</t>
  </si>
  <si>
    <t>Obyčejná jednorázová propiska. Nelze měnit náplň! Barva krytky odpovídá barvě náplně.</t>
  </si>
  <si>
    <r>
      <t>Gelové pero 0,5 mm -</t>
    </r>
    <r>
      <rPr>
        <b/>
        <sz val="11"/>
        <rFont val="Calibri"/>
        <family val="2"/>
        <charset val="238"/>
      </rPr>
      <t xml:space="preserve"> modré</t>
    </r>
  </si>
  <si>
    <t>Stiskací mechanismus, vyměnitelná gelová náplň, plastové tělo, jehlový hrot 0,5 mm pro tenké psaní.</t>
  </si>
  <si>
    <r>
      <t>Gelové pero 0,5 mm -</t>
    </r>
    <r>
      <rPr>
        <b/>
        <sz val="11"/>
        <rFont val="Calibri"/>
        <family val="2"/>
        <charset val="238"/>
      </rPr>
      <t xml:space="preserve"> modrá náplň</t>
    </r>
  </si>
  <si>
    <r>
      <t xml:space="preserve">Náplň do gelového pera - </t>
    </r>
    <r>
      <rPr>
        <b/>
        <sz val="11"/>
        <rFont val="Calibri"/>
        <family val="2"/>
        <charset val="238"/>
      </rPr>
      <t>modrá</t>
    </r>
  </si>
  <si>
    <t>Kompatibilní s pol.č. 26 Gelové pero 0,5 mm.</t>
  </si>
  <si>
    <r>
      <t xml:space="preserve">Popisovač 0,3 mm - </t>
    </r>
    <r>
      <rPr>
        <b/>
        <sz val="11"/>
        <rFont val="Calibri"/>
        <family val="2"/>
        <charset val="238"/>
      </rPr>
      <t>modrý</t>
    </r>
  </si>
  <si>
    <t>Velmi jemný plastický hrot, šíře stopy 0,3 mm.</t>
  </si>
  <si>
    <t>Velmi jemný plastický hrot, šíře stopy 0,3 mm. Sada: barvy černá, zelená, červená, modrá.</t>
  </si>
  <si>
    <t>Voděodolný, otěruvzdorný inkoust, šíře stopy 0,6mm, ventilační uzávěr, na papír, folie, sklo, plasty, polystyrén.</t>
  </si>
  <si>
    <t>Stíratelný, světlostálý, kulatý, vláknový hrot, šíře stopy 2,5 mm, ventilační uzávěr. Na bílé tabule, sklo, PVC, porcelán.</t>
  </si>
  <si>
    <t>Klínový hrot, šíře stopy 1-4 mm, ventilační uzávěr, vhodný i na faxový papír. 6 ks v balení.</t>
  </si>
  <si>
    <r>
      <t xml:space="preserve">Zvýrazňovač  1 - 4,6 mm - </t>
    </r>
    <r>
      <rPr>
        <b/>
        <sz val="11"/>
        <rFont val="Calibri"/>
        <family val="2"/>
        <charset val="238"/>
      </rPr>
      <t xml:space="preserve">růžový </t>
    </r>
  </si>
  <si>
    <t>Klínový hrot, šíře stopy 1 - 4,6 mm, ventilační uzávěry, vhodný i na faxový papír.</t>
  </si>
  <si>
    <t>Klínový hrot, šíře stopy 1 - 4 mm, ventilační uzávěr, vhodný i na faxový papír. 4 ks v balení.</t>
  </si>
  <si>
    <t>Klínový hrot, šíře stopy 1 - 4 mm, ventilační uzávěr, vhodný i na faxový papír. 6 ks v balení.</t>
  </si>
  <si>
    <t>Děrovačka - min. 20 listů</t>
  </si>
  <si>
    <t>S bočním raménkem pro nastavení formátu, s ukazatelem středu, rozteč děr 8 cm, kapac. děrování min. 20 listů současně.</t>
  </si>
  <si>
    <t>Vysoce kvalitní pozinkované spojovače, min. 1000 ks v balení.</t>
  </si>
  <si>
    <t xml:space="preserve">Rozměr 32 mm, pozinkované, lesklé, min. 75ks v balení.  </t>
  </si>
  <si>
    <t>Rozměr 32 mm, barevný drát, min. 75ks v balení.</t>
  </si>
  <si>
    <t xml:space="preserve">Kovové, mnohonásobně použitelné, min. 12 ks v balení. </t>
  </si>
  <si>
    <t>Niklované, nýtované, min. 100ks v balení.</t>
  </si>
  <si>
    <t>Kobercové hřeby niklované, nýtované, min. 75ks v balení.</t>
  </si>
  <si>
    <t>Šíře min. 4,2 mm, návin min. 6 m, korekční roller ve tvaru pera, suchá korekce, kryje okamžitě, korekce na běžném i faxovém papíru, nezanechává stopy či skvrny na fotokopiích.</t>
  </si>
  <si>
    <t>Korekční strojek pro opakované použití, s vyměnitelnou náplní, návin min. 10 m, korekce na běžném i faxovém papíře, náplň kryje okamžitě, nezanechává stopy či skvrny na fotokopiích.</t>
  </si>
  <si>
    <t>Vyměnitelná náplň.</t>
  </si>
  <si>
    <t>Antistatické, průzračně čiré. Min. 100 listů v balení.</t>
  </si>
  <si>
    <t>Min. 100 ks v balení.</t>
  </si>
  <si>
    <t>Min. 100 g,  pro kancelář i domácnost.</t>
  </si>
  <si>
    <t>Min. 100 g, pro kancelář i domácnost.</t>
  </si>
  <si>
    <t>Pro silnou i tenkou tužku, plastové se zásobníkem na odpad.</t>
  </si>
  <si>
    <t>Gelové pero, šíře stopy 0,7 mm</t>
  </si>
  <si>
    <r>
      <rPr>
        <b/>
        <sz val="11"/>
        <color rgb="FF000000"/>
        <rFont val="Calibri"/>
        <family val="2"/>
        <charset val="238"/>
      </rPr>
      <t>Zelené</t>
    </r>
    <r>
      <rPr>
        <sz val="11"/>
        <color indexed="64"/>
        <rFont val="Calibri"/>
        <family val="2"/>
        <charset val="238"/>
      </rPr>
      <t>, šíře stopy 0,7 mm.</t>
    </r>
  </si>
  <si>
    <r>
      <rPr>
        <b/>
        <sz val="11"/>
        <color rgb="FF000000"/>
        <rFont val="Calibri"/>
        <family val="2"/>
        <charset val="238"/>
      </rPr>
      <t>Černé</t>
    </r>
    <r>
      <rPr>
        <sz val="11"/>
        <color indexed="64"/>
        <rFont val="Calibri"/>
        <family val="2"/>
        <charset val="238"/>
      </rPr>
      <t>, šíře stopy 0,7 mm.</t>
    </r>
  </si>
  <si>
    <r>
      <rPr>
        <b/>
        <sz val="11"/>
        <color rgb="FF000000"/>
        <rFont val="Calibri"/>
        <family val="2"/>
        <charset val="238"/>
      </rPr>
      <t>Červené</t>
    </r>
    <r>
      <rPr>
        <sz val="11"/>
        <color indexed="64"/>
        <rFont val="Calibri"/>
        <family val="2"/>
        <charset val="238"/>
      </rPr>
      <t>, šíře stopy 0,7 mm.</t>
    </r>
  </si>
  <si>
    <r>
      <rPr>
        <b/>
        <sz val="11"/>
        <color rgb="FF000000"/>
        <rFont val="Calibri"/>
        <family val="2"/>
        <charset val="238"/>
      </rPr>
      <t>Modré</t>
    </r>
    <r>
      <rPr>
        <sz val="11"/>
        <color indexed="64"/>
        <rFont val="Calibri"/>
        <family val="2"/>
        <charset val="238"/>
      </rPr>
      <t>, šíře stopy 0,7 mm.</t>
    </r>
  </si>
  <si>
    <t>Výsuvný gelový roller  s gumovým úchopem a vyměnitelnou náplní, šířka hrotu 0,5 mm.</t>
  </si>
  <si>
    <r>
      <t>Náplň do gelového pera,</t>
    </r>
    <r>
      <rPr>
        <b/>
        <sz val="11"/>
        <rFont val="Calibri"/>
        <family val="2"/>
        <charset val="238"/>
      </rPr>
      <t xml:space="preserve"> modrá </t>
    </r>
    <r>
      <rPr>
        <sz val="11"/>
        <rFont val="Calibri"/>
        <family val="2"/>
        <charset val="238"/>
      </rPr>
      <t>- kompatibilní s pol.č. 56</t>
    </r>
  </si>
  <si>
    <t>Šířka stopy 0,5 mm.</t>
  </si>
  <si>
    <r>
      <t xml:space="preserve">Náplň do gelového rolleru, </t>
    </r>
    <r>
      <rPr>
        <b/>
        <sz val="11"/>
        <rFont val="Calibri"/>
        <family val="2"/>
        <charset val="238"/>
      </rPr>
      <t>modrá</t>
    </r>
    <r>
      <rPr>
        <sz val="11"/>
        <rFont val="Calibri"/>
        <family val="2"/>
        <charset val="238"/>
      </rPr>
      <t xml:space="preserve"> -  kompatibilní s pol.č. 52</t>
    </r>
  </si>
  <si>
    <t>Šířka stopy  0,7 mm.</t>
  </si>
  <si>
    <r>
      <t>Záložky samolepící v sadě</t>
    </r>
    <r>
      <rPr>
        <b/>
        <sz val="11"/>
        <rFont val="Calibri"/>
        <family val="2"/>
        <charset val="238"/>
      </rPr>
      <t xml:space="preserve"> červená, žlutá, modrá</t>
    </r>
  </si>
  <si>
    <r>
      <t xml:space="preserve">záložky samolepící v sadě </t>
    </r>
    <r>
      <rPr>
        <b/>
        <sz val="11"/>
        <rFont val="Calibri"/>
        <family val="2"/>
        <charset val="238"/>
      </rPr>
      <t>růžová zelená, oranžová</t>
    </r>
  </si>
  <si>
    <t>Sada barevných záložek super silných, snímatelné, popisovatené. Rozměry 25,4 x 43,2.   3x 22 ks záložek.</t>
  </si>
  <si>
    <t>Popisovač lakový - bílý</t>
  </si>
  <si>
    <t>Permanentní lakový popisovač, kulatý hrot, hliníkové tělo, šíře stopy 1 - 2 mm, odolný proti vodě, vysokým teplotám a smazání.</t>
  </si>
  <si>
    <t>Archivační krabice na dokumenty A4 (š 9-11,5 cm)</t>
  </si>
  <si>
    <t>Kartonová krabice pro dlouhodobé skladování dokumentů formátu A4, šíře hřbetu 9 -11,5 cm, možnost uložení ve skupinovém boxu,
cca 330 x 260 x 110 mm.</t>
  </si>
  <si>
    <r>
      <t xml:space="preserve">Rychlovazač karton, závěsný A4  - </t>
    </r>
    <r>
      <rPr>
        <b/>
        <sz val="11"/>
        <rFont val="Calibri"/>
        <family val="2"/>
        <charset val="238"/>
      </rPr>
      <t>žlutý</t>
    </r>
  </si>
  <si>
    <t>Pro formát A4, karton min. 250g.</t>
  </si>
  <si>
    <r>
      <t xml:space="preserve">Desky odkládací A4, 3 klopy, ekokarton - </t>
    </r>
    <r>
      <rPr>
        <b/>
        <sz val="11"/>
        <rFont val="Calibri"/>
        <family val="2"/>
        <charset val="238"/>
      </rPr>
      <t>modré</t>
    </r>
  </si>
  <si>
    <r>
      <t xml:space="preserve">Samolepicí blok  76 x 76 mm - </t>
    </r>
    <r>
      <rPr>
        <b/>
        <sz val="11"/>
        <rFont val="Calibri"/>
        <family val="2"/>
        <charset val="238"/>
      </rPr>
      <t>žlutý</t>
    </r>
    <r>
      <rPr>
        <sz val="11"/>
        <rFont val="Calibri"/>
        <family val="2"/>
        <charset val="238"/>
      </rPr>
      <t xml:space="preserve"> - 100 listů</t>
    </r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</si>
  <si>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</si>
  <si>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Samolepicí, odtrhovací proužek, vzduchová ochranná vrstva, vhodné pro zasílání křehkých předmětů, min. 10 ks v balení.</t>
  </si>
  <si>
    <t>Obálky bílé samolepící se dnem A4.</t>
  </si>
  <si>
    <t>Vyměnítelná tuha.</t>
  </si>
  <si>
    <t>Min. 6 ks v balení.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</si>
  <si>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</si>
  <si>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</si>
  <si>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Kompatibilní s pol.č. 73 Gelové pero 0,5 mm.</t>
  </si>
  <si>
    <t>Klip se spínacím špendlíkem, formát 57 x 92 mm, čiré PVC,  možnost vložit vlastní vizitku, min. 50 ks v balení.</t>
  </si>
  <si>
    <r>
      <rPr>
        <sz val="11"/>
        <color rgb="FF000000"/>
        <rFont val="Calibri"/>
        <family val="2"/>
        <charset val="238"/>
      </rPr>
      <t>S doručenkou do vlastních rukou, samopropisovací vzor. Viz</t>
    </r>
    <r>
      <rPr>
        <b/>
        <sz val="11"/>
        <color indexed="64"/>
        <rFont val="Calibri"/>
        <family val="2"/>
        <charset val="238"/>
      </rPr>
      <t xml:space="preserve">
</t>
    </r>
    <r>
      <rPr>
        <b/>
        <sz val="11"/>
        <color rgb="FFFF0000"/>
        <rFont val="Calibri"/>
        <family val="2"/>
        <charset val="238"/>
      </rPr>
      <t>Příloha č. 3 Kupní smlouvy - obálky C5_KP (II.)-024-2021.pdf</t>
    </r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</si>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</sst>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indexed="64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BCECF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0" fillId="0" borderId="0"/>
    <xf numFmtId="0" fontId="20" fillId="0" borderId="0"/>
    <xf numFmtId="0" fontId="20" fillId="0" borderId="0"/>
  </cellStyleXfs>
  <cellXfs count="157">
    <xf numFmtId="0" fontId="0" fillId="0" borderId="0" xfId="0"/>
    <xf numFmtId="0" fontId="9" fillId="0" borderId="0" xfId="0" applyNumberFormat="1" applyFont="1" applyBorder="1" applyAlignment="1" applyProtection="1">
      <alignment vertical="center" wrapText="1"/>
    </xf>
    <xf numFmtId="164" fontId="17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Protection="1"/>
    <xf numFmtId="0" fontId="16" fillId="3" borderId="2" xfId="0" applyFont="1" applyFill="1" applyBorder="1" applyAlignment="1" applyProtection="1">
      <alignment horizontal="center" vertical="center" textRotation="90" wrapText="1"/>
    </xf>
    <xf numFmtId="0" fontId="23" fillId="3" borderId="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3" fillId="3" borderId="35" xfId="0" applyFont="1" applyFill="1" applyBorder="1" applyAlignment="1" applyProtection="1">
      <alignment horizontal="center" vertical="center" wrapText="1"/>
    </xf>
    <xf numFmtId="0" fontId="0" fillId="0" borderId="34" xfId="0" applyBorder="1" applyProtection="1"/>
    <xf numFmtId="164" fontId="0" fillId="0" borderId="12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19" fillId="0" borderId="7" xfId="2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7" fillId="0" borderId="7" xfId="2" applyFont="1" applyFill="1" applyBorder="1" applyAlignment="1" applyProtection="1">
      <alignment horizontal="center" vertical="center" wrapText="1"/>
    </xf>
    <xf numFmtId="0" fontId="17" fillId="0" borderId="7" xfId="2" applyFont="1" applyFill="1" applyBorder="1" applyAlignment="1" applyProtection="1">
      <alignment horizontal="left" vertical="center" wrapText="1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17" fillId="0" borderId="7" xfId="3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9" fillId="0" borderId="6" xfId="2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7" fillId="0" borderId="6" xfId="2" applyFont="1" applyFill="1" applyBorder="1" applyAlignment="1" applyProtection="1">
      <alignment horizontal="center" vertical="center" wrapText="1"/>
    </xf>
    <xf numFmtId="0" fontId="17" fillId="0" borderId="6" xfId="2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17" fillId="0" borderId="6" xfId="3" applyNumberFormat="1" applyFont="1" applyFill="1" applyBorder="1" applyAlignment="1" applyProtection="1">
      <alignment horizontal="righ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left" vertical="center" wrapText="1" inden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left" vertical="center" wrapText="1" indent="1"/>
    </xf>
    <xf numFmtId="164" fontId="18" fillId="0" borderId="6" xfId="4" applyNumberFormat="1" applyFont="1" applyFill="1" applyBorder="1" applyAlignment="1" applyProtection="1">
      <alignment horizontal="right" vertical="center" wrapText="1" indent="1"/>
    </xf>
    <xf numFmtId="0" fontId="19" fillId="0" borderId="6" xfId="1" applyFont="1" applyFill="1" applyBorder="1" applyAlignment="1" applyProtection="1">
      <alignment horizontal="left" vertical="center" wrapText="1" indent="1"/>
    </xf>
    <xf numFmtId="0" fontId="19" fillId="0" borderId="6" xfId="1" applyFont="1" applyFill="1" applyBorder="1" applyAlignment="1" applyProtection="1">
      <alignment horizontal="center" vertical="center" wrapText="1"/>
    </xf>
    <xf numFmtId="164" fontId="19" fillId="0" borderId="6" xfId="1" applyNumberFormat="1" applyFont="1" applyFill="1" applyBorder="1" applyAlignment="1" applyProtection="1">
      <alignment horizontal="right" vertical="center" wrapText="1" indent="1"/>
    </xf>
    <xf numFmtId="0" fontId="19" fillId="0" borderId="6" xfId="2" applyFont="1" applyFill="1" applyBorder="1" applyAlignment="1" applyProtection="1">
      <alignment horizontal="center" vertical="center" wrapText="1"/>
    </xf>
    <xf numFmtId="164" fontId="19" fillId="0" borderId="6" xfId="3" applyNumberFormat="1" applyFont="1" applyFill="1" applyBorder="1" applyAlignment="1" applyProtection="1">
      <alignment horizontal="right" vertical="center" wrapText="1" indent="1"/>
    </xf>
    <xf numFmtId="0" fontId="24" fillId="0" borderId="6" xfId="2" applyFont="1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3" fontId="0" fillId="4" borderId="9" xfId="0" applyNumberFormat="1" applyFill="1" applyBorder="1" applyAlignment="1" applyProtection="1">
      <alignment horizontal="center" vertical="center" wrapText="1"/>
    </xf>
    <xf numFmtId="164" fontId="17" fillId="4" borderId="6" xfId="3" applyNumberFormat="1" applyFont="1" applyFill="1" applyBorder="1" applyAlignment="1" applyProtection="1">
      <alignment horizontal="right" vertical="center" wrapText="1" inden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19" fillId="0" borderId="22" xfId="2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17" fillId="0" borderId="22" xfId="2" applyFont="1" applyFill="1" applyBorder="1" applyAlignment="1" applyProtection="1">
      <alignment horizontal="center" vertical="center" wrapText="1"/>
    </xf>
    <xf numFmtId="0" fontId="17" fillId="0" borderId="22" xfId="2" applyFont="1" applyFill="1" applyBorder="1" applyAlignment="1" applyProtection="1">
      <alignment horizontal="left" vertical="center" wrapText="1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17" fillId="0" borderId="22" xfId="3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19" fillId="0" borderId="19" xfId="2" applyFont="1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17" fillId="0" borderId="19" xfId="2" applyFont="1" applyFill="1" applyBorder="1" applyAlignment="1" applyProtection="1">
      <alignment horizontal="center" vertical="center" wrapText="1"/>
    </xf>
    <xf numFmtId="0" fontId="17" fillId="0" borderId="19" xfId="2" applyFont="1" applyFill="1" applyBorder="1" applyAlignment="1" applyProtection="1">
      <alignment horizontal="left" vertical="center" wrapText="1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17" fillId="0" borderId="19" xfId="3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0" fontId="19" fillId="0" borderId="27" xfId="2" applyFont="1" applyFill="1" applyBorder="1" applyAlignment="1" applyProtection="1">
      <alignment horizontal="left" vertical="center" wrapText="1" indent="1"/>
    </xf>
    <xf numFmtId="3" fontId="0" fillId="0" borderId="27" xfId="0" applyNumberFormat="1" applyFill="1" applyBorder="1" applyAlignment="1" applyProtection="1">
      <alignment horizontal="center" vertical="center" wrapText="1"/>
    </xf>
    <xf numFmtId="0" fontId="17" fillId="0" borderId="27" xfId="2" applyFont="1" applyFill="1" applyBorder="1" applyAlignment="1" applyProtection="1">
      <alignment horizontal="center" vertical="center" wrapText="1"/>
    </xf>
    <xf numFmtId="0" fontId="17" fillId="0" borderId="27" xfId="2" applyFont="1" applyFill="1" applyBorder="1" applyAlignment="1" applyProtection="1">
      <alignment horizontal="left" vertical="center" wrapText="1" indent="1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17" fillId="0" borderId="27" xfId="3" applyNumberFormat="1" applyFont="1" applyFill="1" applyBorder="1" applyAlignment="1" applyProtection="1">
      <alignment horizontal="right" vertical="center" wrapText="1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 wrapText="1" indent="1"/>
    </xf>
    <xf numFmtId="3" fontId="0" fillId="0" borderId="30" xfId="0" applyNumberFormat="1" applyFill="1" applyBorder="1" applyAlignment="1" applyProtection="1">
      <alignment horizontal="center" vertical="center" wrapText="1"/>
    </xf>
    <xf numFmtId="0" fontId="19" fillId="0" borderId="31" xfId="2" applyFont="1" applyFill="1" applyBorder="1" applyAlignment="1" applyProtection="1">
      <alignment horizontal="left" vertical="center" wrapText="1" indent="1"/>
    </xf>
    <xf numFmtId="3" fontId="0" fillId="0" borderId="31" xfId="0" applyNumberFormat="1" applyFill="1" applyBorder="1" applyAlignment="1" applyProtection="1">
      <alignment horizontal="center" vertical="center" wrapText="1"/>
    </xf>
    <xf numFmtId="0" fontId="17" fillId="0" borderId="31" xfId="2" applyFont="1" applyFill="1" applyBorder="1" applyAlignment="1" applyProtection="1">
      <alignment horizontal="center" vertical="center" wrapText="1"/>
    </xf>
    <xf numFmtId="0" fontId="17" fillId="0" borderId="31" xfId="2" applyFont="1" applyFill="1" applyBorder="1" applyAlignment="1" applyProtection="1">
      <alignment horizontal="left" vertical="center" wrapText="1" indent="1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17" fillId="0" borderId="31" xfId="3" applyNumberFormat="1" applyFont="1" applyFill="1" applyBorder="1" applyAlignment="1" applyProtection="1">
      <alignment horizontal="right" vertical="center" wrapText="1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3" xfId="0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14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right" vertical="center" indent="1"/>
    </xf>
    <xf numFmtId="164" fontId="10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40" xfId="0" applyFont="1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45" xfId="0" applyFill="1" applyBorder="1" applyAlignment="1" applyProtection="1">
      <alignment horizontal="center" vertical="center" wrapText="1"/>
    </xf>
    <xf numFmtId="0" fontId="9" fillId="0" borderId="43" xfId="0" applyNumberFormat="1" applyFont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</cellStyles>
  <dxfs count="11"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FF6161"/>
      <color rgb="FFBCECF6"/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8"/>
  <sheetViews>
    <sheetView showGridLines="0" tabSelected="1" topLeftCell="F79" zoomScaleNormal="100" workbookViewId="0">
      <selection activeCell="I68" sqref="I68"/>
    </sheetView>
  </sheetViews>
  <sheetFormatPr defaultColWidth="8.7109375" defaultRowHeight="15" x14ac:dyDescent="0.25"/>
  <cols>
    <col min="1" max="1" width="1.42578125" style="8" bestFit="1" customWidth="1"/>
    <col min="2" max="2" width="5.5703125" style="8" bestFit="1" customWidth="1"/>
    <col min="3" max="3" width="61.85546875" style="10" customWidth="1"/>
    <col min="4" max="4" width="9.5703125" style="115" bestFit="1" customWidth="1"/>
    <col min="5" max="5" width="9" style="9" bestFit="1" customWidth="1"/>
    <col min="6" max="6" width="124.42578125" style="10" customWidth="1"/>
    <col min="7" max="7" width="17.28515625" style="10" hidden="1" customWidth="1"/>
    <col min="8" max="8" width="21.42578125" style="8" customWidth="1"/>
    <col min="9" max="9" width="23.42578125" style="8" customWidth="1"/>
    <col min="10" max="10" width="20.5703125" style="8" bestFit="1" customWidth="1"/>
    <col min="11" max="11" width="19.5703125" style="8" bestFit="1" customWidth="1"/>
    <col min="12" max="12" width="14.42578125" style="8" customWidth="1"/>
    <col min="13" max="13" width="27.42578125" style="8" hidden="1" customWidth="1"/>
    <col min="14" max="14" width="23" style="8" hidden="1" customWidth="1"/>
    <col min="15" max="15" width="34.140625" style="8" customWidth="1"/>
    <col min="16" max="16" width="40.5703125" style="8" customWidth="1"/>
    <col min="17" max="17" width="31.5703125" style="8" customWidth="1"/>
    <col min="18" max="18" width="11.28515625" style="8" hidden="1" customWidth="1"/>
    <col min="19" max="19" width="34.42578125" style="11" customWidth="1"/>
    <col min="20" max="16384" width="8.7109375" style="8"/>
  </cols>
  <sheetData>
    <row r="1" spans="1:20" ht="36.6" customHeight="1" x14ac:dyDescent="0.25">
      <c r="B1" s="116" t="s">
        <v>40</v>
      </c>
      <c r="C1" s="117"/>
      <c r="D1" s="117"/>
    </row>
    <row r="2" spans="1:20" ht="20.100000000000001" customHeight="1" x14ac:dyDescent="0.25">
      <c r="C2" s="8"/>
      <c r="D2" s="12"/>
      <c r="E2" s="13"/>
      <c r="F2" s="14"/>
      <c r="G2" s="14"/>
      <c r="H2" s="14"/>
      <c r="I2" s="14"/>
      <c r="K2" s="15"/>
      <c r="L2" s="15"/>
      <c r="M2" s="15"/>
      <c r="N2" s="15"/>
      <c r="O2" s="15"/>
      <c r="P2" s="15"/>
      <c r="Q2" s="15"/>
      <c r="R2" s="16"/>
      <c r="S2" s="17"/>
    </row>
    <row r="3" spans="1:20" ht="20.100000000000001" customHeight="1" x14ac:dyDescent="0.25">
      <c r="B3" s="126" t="s">
        <v>176</v>
      </c>
      <c r="C3" s="127"/>
      <c r="D3" s="128" t="s">
        <v>0</v>
      </c>
      <c r="E3" s="129"/>
      <c r="F3" s="132" t="s">
        <v>177</v>
      </c>
      <c r="G3" s="1"/>
      <c r="H3" s="1"/>
      <c r="I3" s="18"/>
      <c r="J3" s="18"/>
      <c r="K3" s="18"/>
      <c r="M3" s="19"/>
      <c r="N3" s="19"/>
      <c r="O3" s="15"/>
      <c r="P3" s="15"/>
      <c r="Q3" s="15"/>
    </row>
    <row r="4" spans="1:20" ht="20.100000000000001" customHeight="1" thickBot="1" x14ac:dyDescent="0.3">
      <c r="B4" s="126"/>
      <c r="C4" s="127"/>
      <c r="D4" s="130"/>
      <c r="E4" s="131"/>
      <c r="F4" s="132"/>
      <c r="G4" s="1"/>
      <c r="H4" s="1"/>
      <c r="I4" s="15"/>
      <c r="K4" s="15"/>
      <c r="L4" s="15"/>
      <c r="M4" s="15"/>
      <c r="N4" s="15"/>
      <c r="O4" s="15"/>
      <c r="P4" s="15"/>
      <c r="Q4" s="15"/>
    </row>
    <row r="5" spans="1:20" ht="34.5" customHeight="1" thickBot="1" x14ac:dyDescent="0.3">
      <c r="B5" s="20"/>
      <c r="C5" s="21"/>
      <c r="D5" s="22"/>
      <c r="E5" s="22"/>
      <c r="F5" s="14"/>
      <c r="G5" s="23"/>
      <c r="I5" s="24" t="s">
        <v>0</v>
      </c>
      <c r="S5" s="25"/>
    </row>
    <row r="6" spans="1:20" ht="67.150000000000006" customHeight="1" thickTop="1" thickBot="1" x14ac:dyDescent="0.3">
      <c r="A6" s="26"/>
      <c r="B6" s="27" t="s">
        <v>1</v>
      </c>
      <c r="C6" s="28" t="s">
        <v>12</v>
      </c>
      <c r="D6" s="29" t="s">
        <v>2</v>
      </c>
      <c r="E6" s="28" t="s">
        <v>13</v>
      </c>
      <c r="F6" s="28" t="s">
        <v>14</v>
      </c>
      <c r="G6" s="28" t="s">
        <v>15</v>
      </c>
      <c r="H6" s="29" t="s">
        <v>3</v>
      </c>
      <c r="I6" s="30" t="s">
        <v>4</v>
      </c>
      <c r="J6" s="31" t="s">
        <v>5</v>
      </c>
      <c r="K6" s="31" t="s">
        <v>6</v>
      </c>
      <c r="L6" s="28" t="s">
        <v>16</v>
      </c>
      <c r="M6" s="29" t="s">
        <v>34</v>
      </c>
      <c r="N6" s="28" t="s">
        <v>17</v>
      </c>
      <c r="O6" s="32" t="s">
        <v>18</v>
      </c>
      <c r="P6" s="28" t="s">
        <v>19</v>
      </c>
      <c r="Q6" s="28" t="s">
        <v>20</v>
      </c>
      <c r="R6" s="28" t="s">
        <v>21</v>
      </c>
      <c r="S6" s="33" t="s">
        <v>22</v>
      </c>
      <c r="T6" s="34"/>
    </row>
    <row r="7" spans="1:20" ht="45.6" customHeight="1" thickTop="1" x14ac:dyDescent="0.25">
      <c r="A7" s="35"/>
      <c r="B7" s="36">
        <v>1</v>
      </c>
      <c r="C7" s="37" t="s">
        <v>41</v>
      </c>
      <c r="D7" s="38">
        <v>50</v>
      </c>
      <c r="E7" s="39" t="s">
        <v>24</v>
      </c>
      <c r="F7" s="40" t="s">
        <v>81</v>
      </c>
      <c r="G7" s="41">
        <f t="shared" ref="G7:G38" si="0">D7*H7</f>
        <v>950</v>
      </c>
      <c r="H7" s="42">
        <v>19</v>
      </c>
      <c r="I7" s="2">
        <v>18.45</v>
      </c>
      <c r="J7" s="43">
        <f t="shared" ref="J7:J38" si="1">D7*I7</f>
        <v>922.5</v>
      </c>
      <c r="K7" s="44" t="str">
        <f t="shared" ref="K7:K35" si="2">IF(ISNUMBER(I7), IF(I7&gt;H7,"NEVYHOVUJE","VYHOVUJE")," ")</f>
        <v>VYHOVUJE</v>
      </c>
      <c r="L7" s="141" t="s">
        <v>23</v>
      </c>
      <c r="M7" s="146"/>
      <c r="N7" s="149"/>
      <c r="O7" s="144" t="s">
        <v>75</v>
      </c>
      <c r="P7" s="144" t="s">
        <v>76</v>
      </c>
      <c r="Q7" s="151">
        <v>14</v>
      </c>
      <c r="R7" s="149"/>
      <c r="S7" s="133" t="s">
        <v>7</v>
      </c>
      <c r="T7" s="34"/>
    </row>
    <row r="8" spans="1:20" ht="51.6" customHeight="1" x14ac:dyDescent="0.25">
      <c r="A8" s="26"/>
      <c r="B8" s="45">
        <v>2</v>
      </c>
      <c r="C8" s="46" t="s">
        <v>42</v>
      </c>
      <c r="D8" s="47">
        <v>25</v>
      </c>
      <c r="E8" s="48" t="s">
        <v>24</v>
      </c>
      <c r="F8" s="49" t="s">
        <v>82</v>
      </c>
      <c r="G8" s="50">
        <f t="shared" si="0"/>
        <v>875</v>
      </c>
      <c r="H8" s="51">
        <v>35</v>
      </c>
      <c r="I8" s="3">
        <v>35</v>
      </c>
      <c r="J8" s="52">
        <f t="shared" si="1"/>
        <v>875</v>
      </c>
      <c r="K8" s="53" t="str">
        <f t="shared" si="2"/>
        <v>VYHOVUJE</v>
      </c>
      <c r="L8" s="142"/>
      <c r="M8" s="147"/>
      <c r="N8" s="137"/>
      <c r="O8" s="140"/>
      <c r="P8" s="140"/>
      <c r="Q8" s="152"/>
      <c r="R8" s="137"/>
      <c r="S8" s="134"/>
      <c r="T8" s="34"/>
    </row>
    <row r="9" spans="1:20" ht="53.45" customHeight="1" x14ac:dyDescent="0.25">
      <c r="A9" s="26"/>
      <c r="B9" s="45">
        <v>3</v>
      </c>
      <c r="C9" s="46" t="s">
        <v>83</v>
      </c>
      <c r="D9" s="47">
        <v>6</v>
      </c>
      <c r="E9" s="48" t="s">
        <v>24</v>
      </c>
      <c r="F9" s="49" t="s">
        <v>84</v>
      </c>
      <c r="G9" s="50">
        <f t="shared" si="0"/>
        <v>240</v>
      </c>
      <c r="H9" s="51">
        <v>40</v>
      </c>
      <c r="I9" s="3">
        <v>40</v>
      </c>
      <c r="J9" s="52">
        <f t="shared" si="1"/>
        <v>240</v>
      </c>
      <c r="K9" s="53" t="str">
        <f t="shared" si="2"/>
        <v>VYHOVUJE</v>
      </c>
      <c r="L9" s="142"/>
      <c r="M9" s="147"/>
      <c r="N9" s="137"/>
      <c r="O9" s="140"/>
      <c r="P9" s="140"/>
      <c r="Q9" s="152"/>
      <c r="R9" s="137"/>
      <c r="S9" s="134"/>
      <c r="T9" s="34"/>
    </row>
    <row r="10" spans="1:20" ht="27" customHeight="1" x14ac:dyDescent="0.25">
      <c r="A10" s="26"/>
      <c r="B10" s="45">
        <v>4</v>
      </c>
      <c r="C10" s="46" t="s">
        <v>85</v>
      </c>
      <c r="D10" s="47">
        <v>2</v>
      </c>
      <c r="E10" s="48" t="s">
        <v>24</v>
      </c>
      <c r="F10" s="49" t="s">
        <v>35</v>
      </c>
      <c r="G10" s="50">
        <f t="shared" si="0"/>
        <v>30</v>
      </c>
      <c r="H10" s="51">
        <v>15</v>
      </c>
      <c r="I10" s="3">
        <v>6.5</v>
      </c>
      <c r="J10" s="52">
        <f t="shared" si="1"/>
        <v>13</v>
      </c>
      <c r="K10" s="53" t="str">
        <f t="shared" si="2"/>
        <v>VYHOVUJE</v>
      </c>
      <c r="L10" s="142"/>
      <c r="M10" s="147"/>
      <c r="N10" s="137"/>
      <c r="O10" s="140"/>
      <c r="P10" s="140"/>
      <c r="Q10" s="152"/>
      <c r="R10" s="137"/>
      <c r="S10" s="134"/>
      <c r="T10" s="34"/>
    </row>
    <row r="11" spans="1:20" ht="25.5" customHeight="1" x14ac:dyDescent="0.25">
      <c r="A11" s="26"/>
      <c r="B11" s="45">
        <v>5</v>
      </c>
      <c r="C11" s="46" t="s">
        <v>86</v>
      </c>
      <c r="D11" s="47">
        <v>1</v>
      </c>
      <c r="E11" s="48" t="s">
        <v>24</v>
      </c>
      <c r="F11" s="49" t="s">
        <v>36</v>
      </c>
      <c r="G11" s="50">
        <f t="shared" si="0"/>
        <v>40</v>
      </c>
      <c r="H11" s="51">
        <v>40</v>
      </c>
      <c r="I11" s="3">
        <v>31.95</v>
      </c>
      <c r="J11" s="52">
        <f t="shared" si="1"/>
        <v>31.95</v>
      </c>
      <c r="K11" s="53" t="str">
        <f t="shared" si="2"/>
        <v>VYHOVUJE</v>
      </c>
      <c r="L11" s="142"/>
      <c r="M11" s="147"/>
      <c r="N11" s="137"/>
      <c r="O11" s="140"/>
      <c r="P11" s="140"/>
      <c r="Q11" s="152"/>
      <c r="R11" s="137"/>
      <c r="S11" s="134"/>
      <c r="T11" s="34"/>
    </row>
    <row r="12" spans="1:20" ht="25.5" customHeight="1" x14ac:dyDescent="0.25">
      <c r="A12" s="26"/>
      <c r="B12" s="45">
        <v>6</v>
      </c>
      <c r="C12" s="54" t="s">
        <v>87</v>
      </c>
      <c r="D12" s="47">
        <v>10</v>
      </c>
      <c r="E12" s="55" t="s">
        <v>24</v>
      </c>
      <c r="F12" s="56" t="s">
        <v>88</v>
      </c>
      <c r="G12" s="50">
        <f t="shared" si="0"/>
        <v>35</v>
      </c>
      <c r="H12" s="57">
        <v>3.5</v>
      </c>
      <c r="I12" s="3">
        <v>3.33</v>
      </c>
      <c r="J12" s="52">
        <f t="shared" si="1"/>
        <v>33.299999999999997</v>
      </c>
      <c r="K12" s="53" t="str">
        <f t="shared" si="2"/>
        <v>VYHOVUJE</v>
      </c>
      <c r="L12" s="142"/>
      <c r="M12" s="147"/>
      <c r="N12" s="137"/>
      <c r="O12" s="140"/>
      <c r="P12" s="140"/>
      <c r="Q12" s="152"/>
      <c r="R12" s="137"/>
      <c r="S12" s="134"/>
      <c r="T12" s="34"/>
    </row>
    <row r="13" spans="1:20" ht="24" customHeight="1" x14ac:dyDescent="0.25">
      <c r="A13" s="26"/>
      <c r="B13" s="45">
        <v>7</v>
      </c>
      <c r="C13" s="46" t="s">
        <v>89</v>
      </c>
      <c r="D13" s="47">
        <v>1000</v>
      </c>
      <c r="E13" s="48" t="s">
        <v>24</v>
      </c>
      <c r="F13" s="49" t="s">
        <v>90</v>
      </c>
      <c r="G13" s="50">
        <f t="shared" si="0"/>
        <v>3000</v>
      </c>
      <c r="H13" s="51">
        <v>3</v>
      </c>
      <c r="I13" s="3">
        <v>3</v>
      </c>
      <c r="J13" s="52">
        <f t="shared" si="1"/>
        <v>3000</v>
      </c>
      <c r="K13" s="53" t="str">
        <f t="shared" si="2"/>
        <v>VYHOVUJE</v>
      </c>
      <c r="L13" s="142"/>
      <c r="M13" s="147"/>
      <c r="N13" s="137"/>
      <c r="O13" s="140"/>
      <c r="P13" s="140"/>
      <c r="Q13" s="152"/>
      <c r="R13" s="137"/>
      <c r="S13" s="134"/>
      <c r="T13" s="34"/>
    </row>
    <row r="14" spans="1:20" ht="23.25" customHeight="1" x14ac:dyDescent="0.25">
      <c r="A14" s="26"/>
      <c r="B14" s="45">
        <v>8</v>
      </c>
      <c r="C14" s="46" t="s">
        <v>27</v>
      </c>
      <c r="D14" s="47">
        <v>5</v>
      </c>
      <c r="E14" s="48" t="s">
        <v>25</v>
      </c>
      <c r="F14" s="49" t="s">
        <v>91</v>
      </c>
      <c r="G14" s="50">
        <f t="shared" si="0"/>
        <v>300</v>
      </c>
      <c r="H14" s="51">
        <v>60</v>
      </c>
      <c r="I14" s="3">
        <v>53.2</v>
      </c>
      <c r="J14" s="52">
        <f t="shared" si="1"/>
        <v>266</v>
      </c>
      <c r="K14" s="53" t="str">
        <f t="shared" si="2"/>
        <v>VYHOVUJE</v>
      </c>
      <c r="L14" s="142"/>
      <c r="M14" s="147"/>
      <c r="N14" s="137"/>
      <c r="O14" s="140"/>
      <c r="P14" s="140"/>
      <c r="Q14" s="152"/>
      <c r="R14" s="137"/>
      <c r="S14" s="134"/>
      <c r="T14" s="34"/>
    </row>
    <row r="15" spans="1:20" ht="24" customHeight="1" x14ac:dyDescent="0.25">
      <c r="A15" s="26"/>
      <c r="B15" s="45">
        <v>9</v>
      </c>
      <c r="C15" s="46" t="s">
        <v>92</v>
      </c>
      <c r="D15" s="47">
        <v>10</v>
      </c>
      <c r="E15" s="48" t="s">
        <v>25</v>
      </c>
      <c r="F15" s="49" t="s">
        <v>93</v>
      </c>
      <c r="G15" s="50">
        <f t="shared" si="0"/>
        <v>370</v>
      </c>
      <c r="H15" s="51">
        <v>37</v>
      </c>
      <c r="I15" s="3">
        <v>26.8</v>
      </c>
      <c r="J15" s="52">
        <f t="shared" si="1"/>
        <v>268</v>
      </c>
      <c r="K15" s="53" t="str">
        <f t="shared" si="2"/>
        <v>VYHOVUJE</v>
      </c>
      <c r="L15" s="142"/>
      <c r="M15" s="147"/>
      <c r="N15" s="137"/>
      <c r="O15" s="140"/>
      <c r="P15" s="140"/>
      <c r="Q15" s="152"/>
      <c r="R15" s="137"/>
      <c r="S15" s="134"/>
      <c r="T15" s="34"/>
    </row>
    <row r="16" spans="1:20" ht="24" customHeight="1" x14ac:dyDescent="0.25">
      <c r="A16" s="26"/>
      <c r="B16" s="45">
        <v>10</v>
      </c>
      <c r="C16" s="46" t="s">
        <v>94</v>
      </c>
      <c r="D16" s="47">
        <v>1</v>
      </c>
      <c r="E16" s="48" t="s">
        <v>25</v>
      </c>
      <c r="F16" s="49" t="s">
        <v>95</v>
      </c>
      <c r="G16" s="50">
        <f t="shared" si="0"/>
        <v>290</v>
      </c>
      <c r="H16" s="51">
        <v>290</v>
      </c>
      <c r="I16" s="3">
        <v>220</v>
      </c>
      <c r="J16" s="52">
        <f t="shared" si="1"/>
        <v>220</v>
      </c>
      <c r="K16" s="53" t="str">
        <f t="shared" si="2"/>
        <v>VYHOVUJE</v>
      </c>
      <c r="L16" s="142"/>
      <c r="M16" s="147"/>
      <c r="N16" s="137"/>
      <c r="O16" s="140"/>
      <c r="P16" s="140"/>
      <c r="Q16" s="152"/>
      <c r="R16" s="137"/>
      <c r="S16" s="134"/>
      <c r="T16" s="34"/>
    </row>
    <row r="17" spans="1:20" ht="24" customHeight="1" x14ac:dyDescent="0.25">
      <c r="A17" s="26"/>
      <c r="B17" s="45">
        <v>11</v>
      </c>
      <c r="C17" s="46" t="s">
        <v>43</v>
      </c>
      <c r="D17" s="47">
        <v>1</v>
      </c>
      <c r="E17" s="48" t="s">
        <v>24</v>
      </c>
      <c r="F17" s="49" t="s">
        <v>96</v>
      </c>
      <c r="G17" s="50">
        <f t="shared" si="0"/>
        <v>20</v>
      </c>
      <c r="H17" s="51">
        <v>20</v>
      </c>
      <c r="I17" s="3">
        <v>19</v>
      </c>
      <c r="J17" s="52">
        <f t="shared" si="1"/>
        <v>19</v>
      </c>
      <c r="K17" s="53" t="str">
        <f t="shared" si="2"/>
        <v>VYHOVUJE</v>
      </c>
      <c r="L17" s="142"/>
      <c r="M17" s="147"/>
      <c r="N17" s="137"/>
      <c r="O17" s="140"/>
      <c r="P17" s="140"/>
      <c r="Q17" s="152"/>
      <c r="R17" s="137"/>
      <c r="S17" s="134"/>
      <c r="T17" s="34"/>
    </row>
    <row r="18" spans="1:20" ht="25.5" customHeight="1" x14ac:dyDescent="0.25">
      <c r="A18" s="26"/>
      <c r="B18" s="45">
        <v>12</v>
      </c>
      <c r="C18" s="46" t="s">
        <v>44</v>
      </c>
      <c r="D18" s="47">
        <v>1</v>
      </c>
      <c r="E18" s="48" t="s">
        <v>24</v>
      </c>
      <c r="F18" s="49" t="s">
        <v>97</v>
      </c>
      <c r="G18" s="50">
        <f t="shared" si="0"/>
        <v>16</v>
      </c>
      <c r="H18" s="51">
        <v>16</v>
      </c>
      <c r="I18" s="3">
        <v>14.9</v>
      </c>
      <c r="J18" s="52">
        <f t="shared" si="1"/>
        <v>14.9</v>
      </c>
      <c r="K18" s="53" t="str">
        <f t="shared" si="2"/>
        <v>VYHOVUJE</v>
      </c>
      <c r="L18" s="142"/>
      <c r="M18" s="147"/>
      <c r="N18" s="137"/>
      <c r="O18" s="140"/>
      <c r="P18" s="140"/>
      <c r="Q18" s="152"/>
      <c r="R18" s="137"/>
      <c r="S18" s="134"/>
      <c r="T18" s="34"/>
    </row>
    <row r="19" spans="1:20" ht="25.5" customHeight="1" x14ac:dyDescent="0.25">
      <c r="A19" s="26"/>
      <c r="B19" s="45">
        <v>13</v>
      </c>
      <c r="C19" s="58" t="s">
        <v>99</v>
      </c>
      <c r="D19" s="47">
        <v>10</v>
      </c>
      <c r="E19" s="59" t="s">
        <v>25</v>
      </c>
      <c r="F19" s="58" t="s">
        <v>98</v>
      </c>
      <c r="G19" s="50">
        <f t="shared" si="0"/>
        <v>250</v>
      </c>
      <c r="H19" s="60">
        <v>25</v>
      </c>
      <c r="I19" s="3">
        <v>17.8</v>
      </c>
      <c r="J19" s="52">
        <f t="shared" si="1"/>
        <v>178</v>
      </c>
      <c r="K19" s="53" t="str">
        <f t="shared" si="2"/>
        <v>VYHOVUJE</v>
      </c>
      <c r="L19" s="142"/>
      <c r="M19" s="147"/>
      <c r="N19" s="137"/>
      <c r="O19" s="140"/>
      <c r="P19" s="140"/>
      <c r="Q19" s="152"/>
      <c r="R19" s="137"/>
      <c r="S19" s="134"/>
      <c r="T19" s="34"/>
    </row>
    <row r="20" spans="1:20" ht="26.25" customHeight="1" x14ac:dyDescent="0.25">
      <c r="A20" s="26"/>
      <c r="B20" s="45">
        <v>14</v>
      </c>
      <c r="C20" s="46" t="s">
        <v>100</v>
      </c>
      <c r="D20" s="47">
        <v>7</v>
      </c>
      <c r="E20" s="48" t="s">
        <v>24</v>
      </c>
      <c r="F20" s="49" t="s">
        <v>101</v>
      </c>
      <c r="G20" s="50">
        <f t="shared" si="0"/>
        <v>77</v>
      </c>
      <c r="H20" s="51">
        <v>11</v>
      </c>
      <c r="I20" s="3">
        <v>9.3000000000000007</v>
      </c>
      <c r="J20" s="52">
        <f t="shared" si="1"/>
        <v>65.100000000000009</v>
      </c>
      <c r="K20" s="53" t="str">
        <f t="shared" si="2"/>
        <v>VYHOVUJE</v>
      </c>
      <c r="L20" s="142"/>
      <c r="M20" s="147"/>
      <c r="N20" s="137"/>
      <c r="O20" s="140"/>
      <c r="P20" s="140"/>
      <c r="Q20" s="152"/>
      <c r="R20" s="137"/>
      <c r="S20" s="134"/>
      <c r="T20" s="34"/>
    </row>
    <row r="21" spans="1:20" ht="21" customHeight="1" x14ac:dyDescent="0.25">
      <c r="A21" s="26"/>
      <c r="B21" s="45">
        <v>15</v>
      </c>
      <c r="C21" s="46" t="s">
        <v>102</v>
      </c>
      <c r="D21" s="47">
        <v>5</v>
      </c>
      <c r="E21" s="48" t="s">
        <v>24</v>
      </c>
      <c r="F21" s="49" t="s">
        <v>103</v>
      </c>
      <c r="G21" s="50">
        <f t="shared" si="0"/>
        <v>40</v>
      </c>
      <c r="H21" s="51">
        <v>8</v>
      </c>
      <c r="I21" s="3">
        <v>7.5</v>
      </c>
      <c r="J21" s="52">
        <f t="shared" si="1"/>
        <v>37.5</v>
      </c>
      <c r="K21" s="53" t="str">
        <f t="shared" si="2"/>
        <v>VYHOVUJE</v>
      </c>
      <c r="L21" s="142"/>
      <c r="M21" s="147"/>
      <c r="N21" s="137"/>
      <c r="O21" s="140"/>
      <c r="P21" s="140"/>
      <c r="Q21" s="152"/>
      <c r="R21" s="137"/>
      <c r="S21" s="134"/>
      <c r="T21" s="34"/>
    </row>
    <row r="22" spans="1:20" ht="25.5" customHeight="1" x14ac:dyDescent="0.25">
      <c r="A22" s="26"/>
      <c r="B22" s="45">
        <v>16</v>
      </c>
      <c r="C22" s="46" t="s">
        <v>31</v>
      </c>
      <c r="D22" s="47">
        <v>3</v>
      </c>
      <c r="E22" s="48" t="s">
        <v>25</v>
      </c>
      <c r="F22" s="49" t="s">
        <v>104</v>
      </c>
      <c r="G22" s="50">
        <f t="shared" si="0"/>
        <v>72</v>
      </c>
      <c r="H22" s="51">
        <v>24</v>
      </c>
      <c r="I22" s="3">
        <v>18.2</v>
      </c>
      <c r="J22" s="52">
        <f t="shared" si="1"/>
        <v>54.599999999999994</v>
      </c>
      <c r="K22" s="53" t="str">
        <f t="shared" si="2"/>
        <v>VYHOVUJE</v>
      </c>
      <c r="L22" s="142"/>
      <c r="M22" s="147"/>
      <c r="N22" s="137"/>
      <c r="O22" s="140"/>
      <c r="P22" s="140"/>
      <c r="Q22" s="152"/>
      <c r="R22" s="137"/>
      <c r="S22" s="134"/>
      <c r="T22" s="34"/>
    </row>
    <row r="23" spans="1:20" ht="25.5" customHeight="1" x14ac:dyDescent="0.25">
      <c r="A23" s="26"/>
      <c r="B23" s="45">
        <v>17</v>
      </c>
      <c r="C23" s="46" t="s">
        <v>45</v>
      </c>
      <c r="D23" s="47">
        <v>1</v>
      </c>
      <c r="E23" s="48" t="s">
        <v>24</v>
      </c>
      <c r="F23" s="49" t="s">
        <v>105</v>
      </c>
      <c r="G23" s="50">
        <f t="shared" si="0"/>
        <v>5</v>
      </c>
      <c r="H23" s="51">
        <v>5</v>
      </c>
      <c r="I23" s="3">
        <v>4.2</v>
      </c>
      <c r="J23" s="52">
        <f t="shared" si="1"/>
        <v>4.2</v>
      </c>
      <c r="K23" s="53" t="str">
        <f t="shared" si="2"/>
        <v>VYHOVUJE</v>
      </c>
      <c r="L23" s="142"/>
      <c r="M23" s="147"/>
      <c r="N23" s="137"/>
      <c r="O23" s="140"/>
      <c r="P23" s="140"/>
      <c r="Q23" s="152"/>
      <c r="R23" s="137"/>
      <c r="S23" s="134"/>
      <c r="T23" s="34"/>
    </row>
    <row r="24" spans="1:20" ht="25.5" customHeight="1" x14ac:dyDescent="0.25">
      <c r="A24" s="26"/>
      <c r="B24" s="45">
        <v>18</v>
      </c>
      <c r="C24" s="46" t="s">
        <v>46</v>
      </c>
      <c r="D24" s="47">
        <v>1</v>
      </c>
      <c r="E24" s="48" t="s">
        <v>25</v>
      </c>
      <c r="F24" s="49" t="s">
        <v>106</v>
      </c>
      <c r="G24" s="50">
        <f t="shared" si="0"/>
        <v>140</v>
      </c>
      <c r="H24" s="51">
        <v>140</v>
      </c>
      <c r="I24" s="3">
        <v>135.36000000000001</v>
      </c>
      <c r="J24" s="52">
        <f t="shared" si="1"/>
        <v>135.36000000000001</v>
      </c>
      <c r="K24" s="53" t="str">
        <f t="shared" si="2"/>
        <v>VYHOVUJE</v>
      </c>
      <c r="L24" s="142"/>
      <c r="M24" s="147"/>
      <c r="N24" s="137"/>
      <c r="O24" s="140"/>
      <c r="P24" s="140"/>
      <c r="Q24" s="152"/>
      <c r="R24" s="137"/>
      <c r="S24" s="134"/>
      <c r="T24" s="34"/>
    </row>
    <row r="25" spans="1:20" ht="21.75" customHeight="1" x14ac:dyDescent="0.25">
      <c r="A25" s="26"/>
      <c r="B25" s="45">
        <v>19</v>
      </c>
      <c r="C25" s="46" t="s">
        <v>32</v>
      </c>
      <c r="D25" s="47">
        <v>1</v>
      </c>
      <c r="E25" s="48" t="s">
        <v>25</v>
      </c>
      <c r="F25" s="49" t="s">
        <v>107</v>
      </c>
      <c r="G25" s="50">
        <f t="shared" si="0"/>
        <v>80</v>
      </c>
      <c r="H25" s="51">
        <v>80</v>
      </c>
      <c r="I25" s="3">
        <v>80</v>
      </c>
      <c r="J25" s="52">
        <f t="shared" si="1"/>
        <v>80</v>
      </c>
      <c r="K25" s="53" t="str">
        <f t="shared" si="2"/>
        <v>VYHOVUJE</v>
      </c>
      <c r="L25" s="142"/>
      <c r="M25" s="147"/>
      <c r="N25" s="137"/>
      <c r="O25" s="140"/>
      <c r="P25" s="140"/>
      <c r="Q25" s="152"/>
      <c r="R25" s="137"/>
      <c r="S25" s="134"/>
      <c r="T25" s="34"/>
    </row>
    <row r="26" spans="1:20" ht="42.75" customHeight="1" x14ac:dyDescent="0.25">
      <c r="A26" s="26"/>
      <c r="B26" s="45">
        <v>20</v>
      </c>
      <c r="C26" s="46" t="s">
        <v>47</v>
      </c>
      <c r="D26" s="47">
        <v>1000</v>
      </c>
      <c r="E26" s="48" t="s">
        <v>24</v>
      </c>
      <c r="F26" s="49" t="s">
        <v>175</v>
      </c>
      <c r="G26" s="50">
        <f t="shared" si="0"/>
        <v>1500</v>
      </c>
      <c r="H26" s="51">
        <v>1.5</v>
      </c>
      <c r="I26" s="3">
        <v>1.5</v>
      </c>
      <c r="J26" s="52">
        <f t="shared" si="1"/>
        <v>1500</v>
      </c>
      <c r="K26" s="53" t="str">
        <f t="shared" si="2"/>
        <v>VYHOVUJE</v>
      </c>
      <c r="L26" s="142"/>
      <c r="M26" s="147"/>
      <c r="N26" s="137"/>
      <c r="O26" s="140"/>
      <c r="P26" s="140"/>
      <c r="Q26" s="152"/>
      <c r="R26" s="137"/>
      <c r="S26" s="134"/>
      <c r="T26" s="34"/>
    </row>
    <row r="27" spans="1:20" ht="28.5" customHeight="1" x14ac:dyDescent="0.25">
      <c r="A27" s="26"/>
      <c r="B27" s="45">
        <v>21</v>
      </c>
      <c r="C27" s="46" t="s">
        <v>33</v>
      </c>
      <c r="D27" s="47">
        <v>5</v>
      </c>
      <c r="E27" s="48" t="s">
        <v>24</v>
      </c>
      <c r="F27" s="49" t="s">
        <v>108</v>
      </c>
      <c r="G27" s="50">
        <f t="shared" si="0"/>
        <v>85</v>
      </c>
      <c r="H27" s="51">
        <v>17</v>
      </c>
      <c r="I27" s="3">
        <v>16.170000000000002</v>
      </c>
      <c r="J27" s="52">
        <f t="shared" si="1"/>
        <v>80.850000000000009</v>
      </c>
      <c r="K27" s="53" t="str">
        <f t="shared" si="2"/>
        <v>VYHOVUJE</v>
      </c>
      <c r="L27" s="142"/>
      <c r="M27" s="147"/>
      <c r="N27" s="137"/>
      <c r="O27" s="140"/>
      <c r="P27" s="140"/>
      <c r="Q27" s="152"/>
      <c r="R27" s="137"/>
      <c r="S27" s="134"/>
      <c r="T27" s="34"/>
    </row>
    <row r="28" spans="1:20" ht="37.5" customHeight="1" x14ac:dyDescent="0.25">
      <c r="A28" s="26"/>
      <c r="B28" s="45">
        <v>22</v>
      </c>
      <c r="C28" s="46" t="s">
        <v>110</v>
      </c>
      <c r="D28" s="47">
        <v>30</v>
      </c>
      <c r="E28" s="48" t="s">
        <v>24</v>
      </c>
      <c r="F28" s="49" t="s">
        <v>109</v>
      </c>
      <c r="G28" s="50">
        <f t="shared" si="0"/>
        <v>240</v>
      </c>
      <c r="H28" s="51">
        <v>8</v>
      </c>
      <c r="I28" s="3">
        <v>6.6</v>
      </c>
      <c r="J28" s="52">
        <f t="shared" si="1"/>
        <v>198</v>
      </c>
      <c r="K28" s="53" t="str">
        <f t="shared" si="2"/>
        <v>VYHOVUJE</v>
      </c>
      <c r="L28" s="142"/>
      <c r="M28" s="147"/>
      <c r="N28" s="137"/>
      <c r="O28" s="140"/>
      <c r="P28" s="140"/>
      <c r="Q28" s="152"/>
      <c r="R28" s="137"/>
      <c r="S28" s="134"/>
      <c r="T28" s="34"/>
    </row>
    <row r="29" spans="1:20" ht="25.5" customHeight="1" x14ac:dyDescent="0.25">
      <c r="A29" s="26"/>
      <c r="B29" s="45">
        <v>23</v>
      </c>
      <c r="C29" s="46" t="s">
        <v>111</v>
      </c>
      <c r="D29" s="47">
        <v>5</v>
      </c>
      <c r="E29" s="48" t="s">
        <v>24</v>
      </c>
      <c r="F29" s="49" t="s">
        <v>28</v>
      </c>
      <c r="G29" s="50">
        <f t="shared" si="0"/>
        <v>130</v>
      </c>
      <c r="H29" s="51">
        <v>26</v>
      </c>
      <c r="I29" s="3">
        <v>19.899999999999999</v>
      </c>
      <c r="J29" s="52">
        <f t="shared" si="1"/>
        <v>99.5</v>
      </c>
      <c r="K29" s="53" t="str">
        <f t="shared" si="2"/>
        <v>VYHOVUJE</v>
      </c>
      <c r="L29" s="142"/>
      <c r="M29" s="147"/>
      <c r="N29" s="137"/>
      <c r="O29" s="140"/>
      <c r="P29" s="140"/>
      <c r="Q29" s="152"/>
      <c r="R29" s="137"/>
      <c r="S29" s="134"/>
      <c r="T29" s="34"/>
    </row>
    <row r="30" spans="1:20" ht="25.5" customHeight="1" x14ac:dyDescent="0.25">
      <c r="A30" s="26"/>
      <c r="B30" s="45">
        <v>24</v>
      </c>
      <c r="C30" s="46" t="s">
        <v>112</v>
      </c>
      <c r="D30" s="47">
        <v>5</v>
      </c>
      <c r="E30" s="48" t="s">
        <v>24</v>
      </c>
      <c r="F30" s="49" t="s">
        <v>28</v>
      </c>
      <c r="G30" s="50">
        <f t="shared" si="0"/>
        <v>200</v>
      </c>
      <c r="H30" s="51">
        <v>40</v>
      </c>
      <c r="I30" s="3">
        <v>29.7</v>
      </c>
      <c r="J30" s="52">
        <f t="shared" si="1"/>
        <v>148.5</v>
      </c>
      <c r="K30" s="53" t="str">
        <f t="shared" si="2"/>
        <v>VYHOVUJE</v>
      </c>
      <c r="L30" s="142"/>
      <c r="M30" s="147"/>
      <c r="N30" s="137"/>
      <c r="O30" s="140"/>
      <c r="P30" s="140"/>
      <c r="Q30" s="152"/>
      <c r="R30" s="137"/>
      <c r="S30" s="134"/>
      <c r="T30" s="34"/>
    </row>
    <row r="31" spans="1:20" ht="23.25" customHeight="1" x14ac:dyDescent="0.25">
      <c r="A31" s="26"/>
      <c r="B31" s="45">
        <v>25</v>
      </c>
      <c r="C31" s="46" t="s">
        <v>48</v>
      </c>
      <c r="D31" s="47">
        <v>10</v>
      </c>
      <c r="E31" s="61" t="s">
        <v>24</v>
      </c>
      <c r="F31" s="46" t="s">
        <v>113</v>
      </c>
      <c r="G31" s="50">
        <f t="shared" si="0"/>
        <v>20</v>
      </c>
      <c r="H31" s="62">
        <v>2</v>
      </c>
      <c r="I31" s="3">
        <v>1.98</v>
      </c>
      <c r="J31" s="52">
        <f t="shared" si="1"/>
        <v>19.8</v>
      </c>
      <c r="K31" s="53" t="str">
        <f t="shared" si="2"/>
        <v>VYHOVUJE</v>
      </c>
      <c r="L31" s="142"/>
      <c r="M31" s="147"/>
      <c r="N31" s="137"/>
      <c r="O31" s="140"/>
      <c r="P31" s="140"/>
      <c r="Q31" s="152"/>
      <c r="R31" s="137"/>
      <c r="S31" s="134"/>
      <c r="T31" s="34"/>
    </row>
    <row r="32" spans="1:20" ht="23.25" customHeight="1" x14ac:dyDescent="0.25">
      <c r="A32" s="26"/>
      <c r="B32" s="45">
        <v>26</v>
      </c>
      <c r="C32" s="46" t="s">
        <v>116</v>
      </c>
      <c r="D32" s="47">
        <v>30</v>
      </c>
      <c r="E32" s="61" t="s">
        <v>24</v>
      </c>
      <c r="F32" s="46" t="s">
        <v>115</v>
      </c>
      <c r="G32" s="50">
        <f t="shared" si="0"/>
        <v>360</v>
      </c>
      <c r="H32" s="62">
        <v>12</v>
      </c>
      <c r="I32" s="3">
        <v>11.6</v>
      </c>
      <c r="J32" s="52">
        <f t="shared" si="1"/>
        <v>348</v>
      </c>
      <c r="K32" s="53" t="str">
        <f t="shared" si="2"/>
        <v>VYHOVUJE</v>
      </c>
      <c r="L32" s="142"/>
      <c r="M32" s="147"/>
      <c r="N32" s="137"/>
      <c r="O32" s="140"/>
      <c r="P32" s="140"/>
      <c r="Q32" s="152"/>
      <c r="R32" s="137"/>
      <c r="S32" s="134"/>
      <c r="T32" s="34"/>
    </row>
    <row r="33" spans="1:20" ht="23.25" customHeight="1" x14ac:dyDescent="0.25">
      <c r="A33" s="26"/>
      <c r="B33" s="45">
        <v>27</v>
      </c>
      <c r="C33" s="46" t="s">
        <v>117</v>
      </c>
      <c r="D33" s="47">
        <v>15</v>
      </c>
      <c r="E33" s="61" t="s">
        <v>24</v>
      </c>
      <c r="F33" s="46" t="s">
        <v>118</v>
      </c>
      <c r="G33" s="50">
        <f t="shared" si="0"/>
        <v>120</v>
      </c>
      <c r="H33" s="62">
        <v>8</v>
      </c>
      <c r="I33" s="3">
        <v>2.2999999999999998</v>
      </c>
      <c r="J33" s="52">
        <f t="shared" si="1"/>
        <v>34.5</v>
      </c>
      <c r="K33" s="53" t="str">
        <f t="shared" si="2"/>
        <v>VYHOVUJE</v>
      </c>
      <c r="L33" s="142"/>
      <c r="M33" s="147"/>
      <c r="N33" s="137"/>
      <c r="O33" s="140"/>
      <c r="P33" s="140"/>
      <c r="Q33" s="152"/>
      <c r="R33" s="137"/>
      <c r="S33" s="134"/>
      <c r="T33" s="34"/>
    </row>
    <row r="34" spans="1:20" ht="23.25" customHeight="1" x14ac:dyDescent="0.25">
      <c r="A34" s="26"/>
      <c r="B34" s="45">
        <v>28</v>
      </c>
      <c r="C34" s="46" t="s">
        <v>119</v>
      </c>
      <c r="D34" s="47">
        <v>7</v>
      </c>
      <c r="E34" s="61" t="s">
        <v>49</v>
      </c>
      <c r="F34" s="46" t="s">
        <v>120</v>
      </c>
      <c r="G34" s="50">
        <f t="shared" si="0"/>
        <v>56</v>
      </c>
      <c r="H34" s="62">
        <v>8</v>
      </c>
      <c r="I34" s="3">
        <v>7</v>
      </c>
      <c r="J34" s="52">
        <f t="shared" si="1"/>
        <v>49</v>
      </c>
      <c r="K34" s="53" t="str">
        <f t="shared" si="2"/>
        <v>VYHOVUJE</v>
      </c>
      <c r="L34" s="142"/>
      <c r="M34" s="147"/>
      <c r="N34" s="137"/>
      <c r="O34" s="140"/>
      <c r="P34" s="140"/>
      <c r="Q34" s="152"/>
      <c r="R34" s="137"/>
      <c r="S34" s="134"/>
      <c r="T34" s="34"/>
    </row>
    <row r="35" spans="1:20" ht="21" customHeight="1" x14ac:dyDescent="0.25">
      <c r="A35" s="26"/>
      <c r="B35" s="45">
        <v>29</v>
      </c>
      <c r="C35" s="46" t="s">
        <v>50</v>
      </c>
      <c r="D35" s="47">
        <v>10</v>
      </c>
      <c r="E35" s="48" t="s">
        <v>26</v>
      </c>
      <c r="F35" s="49" t="s">
        <v>121</v>
      </c>
      <c r="G35" s="50">
        <f t="shared" si="0"/>
        <v>320</v>
      </c>
      <c r="H35" s="51">
        <v>32</v>
      </c>
      <c r="I35" s="3">
        <v>27.6</v>
      </c>
      <c r="J35" s="52">
        <f t="shared" si="1"/>
        <v>276</v>
      </c>
      <c r="K35" s="53" t="str">
        <f t="shared" si="2"/>
        <v>VYHOVUJE</v>
      </c>
      <c r="L35" s="142"/>
      <c r="M35" s="147"/>
      <c r="N35" s="137"/>
      <c r="O35" s="140"/>
      <c r="P35" s="140"/>
      <c r="Q35" s="152"/>
      <c r="R35" s="137"/>
      <c r="S35" s="134"/>
      <c r="T35" s="34"/>
    </row>
    <row r="36" spans="1:20" ht="22.15" customHeight="1" x14ac:dyDescent="0.25">
      <c r="A36" s="26"/>
      <c r="B36" s="45">
        <v>30</v>
      </c>
      <c r="C36" s="46" t="s">
        <v>51</v>
      </c>
      <c r="D36" s="47">
        <v>5</v>
      </c>
      <c r="E36" s="48" t="s">
        <v>24</v>
      </c>
      <c r="F36" s="49" t="s">
        <v>122</v>
      </c>
      <c r="G36" s="50">
        <f t="shared" si="0"/>
        <v>47</v>
      </c>
      <c r="H36" s="51">
        <v>9.4</v>
      </c>
      <c r="I36" s="3">
        <v>9.1999999999999993</v>
      </c>
      <c r="J36" s="52">
        <f t="shared" si="1"/>
        <v>46</v>
      </c>
      <c r="K36" s="53" t="str">
        <f t="shared" ref="K36:K82" si="3">IF(ISNUMBER(I36), IF(I36&gt;H36,"NEVYHOVUJE","VYHOVUJE")," ")</f>
        <v>VYHOVUJE</v>
      </c>
      <c r="L36" s="142"/>
      <c r="M36" s="147"/>
      <c r="N36" s="137"/>
      <c r="O36" s="140"/>
      <c r="P36" s="140"/>
      <c r="Q36" s="152"/>
      <c r="R36" s="137"/>
      <c r="S36" s="134"/>
      <c r="T36" s="34"/>
    </row>
    <row r="37" spans="1:20" ht="22.15" customHeight="1" x14ac:dyDescent="0.25">
      <c r="A37" s="26"/>
      <c r="B37" s="45">
        <v>31</v>
      </c>
      <c r="C37" s="46" t="s">
        <v>52</v>
      </c>
      <c r="D37" s="47">
        <v>1</v>
      </c>
      <c r="E37" s="48" t="s">
        <v>24</v>
      </c>
      <c r="F37" s="49" t="s">
        <v>123</v>
      </c>
      <c r="G37" s="50">
        <f t="shared" si="0"/>
        <v>12</v>
      </c>
      <c r="H37" s="51">
        <v>12</v>
      </c>
      <c r="I37" s="3">
        <v>11.37</v>
      </c>
      <c r="J37" s="52">
        <f t="shared" si="1"/>
        <v>11.37</v>
      </c>
      <c r="K37" s="53" t="str">
        <f t="shared" si="3"/>
        <v>VYHOVUJE</v>
      </c>
      <c r="L37" s="142"/>
      <c r="M37" s="147"/>
      <c r="N37" s="137"/>
      <c r="O37" s="140"/>
      <c r="P37" s="140"/>
      <c r="Q37" s="152"/>
      <c r="R37" s="137"/>
      <c r="S37" s="134"/>
      <c r="T37" s="34"/>
    </row>
    <row r="38" spans="1:20" ht="24.75" customHeight="1" x14ac:dyDescent="0.25">
      <c r="A38" s="26"/>
      <c r="B38" s="45">
        <v>32</v>
      </c>
      <c r="C38" s="46" t="s">
        <v>53</v>
      </c>
      <c r="D38" s="47">
        <v>10</v>
      </c>
      <c r="E38" s="61" t="s">
        <v>26</v>
      </c>
      <c r="F38" s="46" t="s">
        <v>127</v>
      </c>
      <c r="G38" s="50">
        <f t="shared" si="0"/>
        <v>380</v>
      </c>
      <c r="H38" s="62">
        <v>38</v>
      </c>
      <c r="I38" s="3">
        <v>36.5</v>
      </c>
      <c r="J38" s="52">
        <f t="shared" si="1"/>
        <v>365</v>
      </c>
      <c r="K38" s="53" t="str">
        <f t="shared" si="3"/>
        <v>VYHOVUJE</v>
      </c>
      <c r="L38" s="142"/>
      <c r="M38" s="147"/>
      <c r="N38" s="137"/>
      <c r="O38" s="140"/>
      <c r="P38" s="140"/>
      <c r="Q38" s="152"/>
      <c r="R38" s="137"/>
      <c r="S38" s="134"/>
      <c r="T38" s="34"/>
    </row>
    <row r="39" spans="1:20" ht="27.75" customHeight="1" x14ac:dyDescent="0.25">
      <c r="A39" s="26"/>
      <c r="B39" s="45">
        <v>33</v>
      </c>
      <c r="C39" s="46" t="s">
        <v>54</v>
      </c>
      <c r="D39" s="47">
        <v>3</v>
      </c>
      <c r="E39" s="48" t="s">
        <v>26</v>
      </c>
      <c r="F39" s="49" t="s">
        <v>128</v>
      </c>
      <c r="G39" s="50">
        <f t="shared" ref="G39:G70" si="4">D39*H39</f>
        <v>138</v>
      </c>
      <c r="H39" s="51">
        <v>46</v>
      </c>
      <c r="I39" s="3">
        <v>44.55</v>
      </c>
      <c r="J39" s="52">
        <f t="shared" ref="J39:J70" si="5">D39*I39</f>
        <v>133.64999999999998</v>
      </c>
      <c r="K39" s="53" t="str">
        <f t="shared" si="3"/>
        <v>VYHOVUJE</v>
      </c>
      <c r="L39" s="142"/>
      <c r="M39" s="147"/>
      <c r="N39" s="137"/>
      <c r="O39" s="140"/>
      <c r="P39" s="140"/>
      <c r="Q39" s="152"/>
      <c r="R39" s="137"/>
      <c r="S39" s="134"/>
      <c r="T39" s="34"/>
    </row>
    <row r="40" spans="1:20" ht="21" customHeight="1" x14ac:dyDescent="0.25">
      <c r="A40" s="26"/>
      <c r="B40" s="45">
        <v>34</v>
      </c>
      <c r="C40" s="46" t="s">
        <v>125</v>
      </c>
      <c r="D40" s="47">
        <v>20</v>
      </c>
      <c r="E40" s="48" t="s">
        <v>24</v>
      </c>
      <c r="F40" s="49" t="s">
        <v>126</v>
      </c>
      <c r="G40" s="50">
        <f t="shared" si="4"/>
        <v>240</v>
      </c>
      <c r="H40" s="51">
        <v>12</v>
      </c>
      <c r="I40" s="3">
        <v>12</v>
      </c>
      <c r="J40" s="52">
        <f t="shared" si="5"/>
        <v>240</v>
      </c>
      <c r="K40" s="53" t="str">
        <f t="shared" si="3"/>
        <v>VYHOVUJE</v>
      </c>
      <c r="L40" s="142"/>
      <c r="M40" s="147"/>
      <c r="N40" s="137"/>
      <c r="O40" s="140"/>
      <c r="P40" s="140"/>
      <c r="Q40" s="152"/>
      <c r="R40" s="137"/>
      <c r="S40" s="134"/>
      <c r="T40" s="34"/>
    </row>
    <row r="41" spans="1:20" ht="20.25" customHeight="1" x14ac:dyDescent="0.25">
      <c r="A41" s="26"/>
      <c r="B41" s="45">
        <v>35</v>
      </c>
      <c r="C41" s="46" t="s">
        <v>55</v>
      </c>
      <c r="D41" s="47">
        <v>2</v>
      </c>
      <c r="E41" s="48" t="s">
        <v>26</v>
      </c>
      <c r="F41" s="49" t="s">
        <v>126</v>
      </c>
      <c r="G41" s="50">
        <f t="shared" si="4"/>
        <v>90</v>
      </c>
      <c r="H41" s="51">
        <v>45</v>
      </c>
      <c r="I41" s="3">
        <v>43.24</v>
      </c>
      <c r="J41" s="52">
        <f t="shared" si="5"/>
        <v>86.48</v>
      </c>
      <c r="K41" s="53" t="str">
        <f t="shared" si="3"/>
        <v>VYHOVUJE</v>
      </c>
      <c r="L41" s="142"/>
      <c r="M41" s="147"/>
      <c r="N41" s="137"/>
      <c r="O41" s="140"/>
      <c r="P41" s="140"/>
      <c r="Q41" s="152"/>
      <c r="R41" s="137"/>
      <c r="S41" s="134"/>
      <c r="T41" s="34"/>
    </row>
    <row r="42" spans="1:20" ht="20.25" customHeight="1" x14ac:dyDescent="0.25">
      <c r="A42" s="26"/>
      <c r="B42" s="45">
        <v>36</v>
      </c>
      <c r="C42" s="46" t="s">
        <v>129</v>
      </c>
      <c r="D42" s="47">
        <v>4</v>
      </c>
      <c r="E42" s="48" t="s">
        <v>24</v>
      </c>
      <c r="F42" s="49" t="s">
        <v>130</v>
      </c>
      <c r="G42" s="50">
        <f t="shared" si="4"/>
        <v>240</v>
      </c>
      <c r="H42" s="51">
        <v>60</v>
      </c>
      <c r="I42" s="3">
        <v>57.6</v>
      </c>
      <c r="J42" s="52">
        <f t="shared" si="5"/>
        <v>230.4</v>
      </c>
      <c r="K42" s="53" t="str">
        <f t="shared" si="3"/>
        <v>VYHOVUJE</v>
      </c>
      <c r="L42" s="142"/>
      <c r="M42" s="147"/>
      <c r="N42" s="137"/>
      <c r="O42" s="140"/>
      <c r="P42" s="140"/>
      <c r="Q42" s="152"/>
      <c r="R42" s="137"/>
      <c r="S42" s="134"/>
      <c r="T42" s="34"/>
    </row>
    <row r="43" spans="1:20" ht="19.5" customHeight="1" x14ac:dyDescent="0.25">
      <c r="A43" s="26"/>
      <c r="B43" s="45">
        <v>37</v>
      </c>
      <c r="C43" s="46" t="s">
        <v>56</v>
      </c>
      <c r="D43" s="47">
        <v>20</v>
      </c>
      <c r="E43" s="48" t="s">
        <v>25</v>
      </c>
      <c r="F43" s="49" t="s">
        <v>131</v>
      </c>
      <c r="G43" s="50">
        <f t="shared" si="4"/>
        <v>120</v>
      </c>
      <c r="H43" s="51">
        <v>6</v>
      </c>
      <c r="I43" s="3">
        <v>5.3</v>
      </c>
      <c r="J43" s="52">
        <f t="shared" si="5"/>
        <v>106</v>
      </c>
      <c r="K43" s="53" t="str">
        <f t="shared" si="3"/>
        <v>VYHOVUJE</v>
      </c>
      <c r="L43" s="142"/>
      <c r="M43" s="147"/>
      <c r="N43" s="137"/>
      <c r="O43" s="140"/>
      <c r="P43" s="140"/>
      <c r="Q43" s="152"/>
      <c r="R43" s="137"/>
      <c r="S43" s="134"/>
      <c r="T43" s="34"/>
    </row>
    <row r="44" spans="1:20" ht="19.5" customHeight="1" x14ac:dyDescent="0.25">
      <c r="A44" s="26"/>
      <c r="B44" s="45">
        <v>38</v>
      </c>
      <c r="C44" s="63" t="s">
        <v>57</v>
      </c>
      <c r="D44" s="47">
        <v>30</v>
      </c>
      <c r="E44" s="48" t="s">
        <v>25</v>
      </c>
      <c r="F44" s="49" t="s">
        <v>132</v>
      </c>
      <c r="G44" s="50">
        <f t="shared" si="4"/>
        <v>210</v>
      </c>
      <c r="H44" s="51">
        <v>7</v>
      </c>
      <c r="I44" s="3">
        <v>6.77</v>
      </c>
      <c r="J44" s="52">
        <f t="shared" si="5"/>
        <v>203.1</v>
      </c>
      <c r="K44" s="53" t="str">
        <f t="shared" si="3"/>
        <v>VYHOVUJE</v>
      </c>
      <c r="L44" s="142"/>
      <c r="M44" s="147"/>
      <c r="N44" s="137"/>
      <c r="O44" s="140"/>
      <c r="P44" s="140"/>
      <c r="Q44" s="152"/>
      <c r="R44" s="137"/>
      <c r="S44" s="134"/>
      <c r="T44" s="34"/>
    </row>
    <row r="45" spans="1:20" ht="19.5" customHeight="1" x14ac:dyDescent="0.25">
      <c r="A45" s="26"/>
      <c r="B45" s="45">
        <v>39</v>
      </c>
      <c r="C45" s="46" t="s">
        <v>58</v>
      </c>
      <c r="D45" s="47">
        <v>1</v>
      </c>
      <c r="E45" s="48" t="s">
        <v>25</v>
      </c>
      <c r="F45" s="49" t="s">
        <v>133</v>
      </c>
      <c r="G45" s="50">
        <f t="shared" si="4"/>
        <v>15</v>
      </c>
      <c r="H45" s="51">
        <v>15</v>
      </c>
      <c r="I45" s="3">
        <v>13</v>
      </c>
      <c r="J45" s="52">
        <f t="shared" si="5"/>
        <v>13</v>
      </c>
      <c r="K45" s="53" t="str">
        <f t="shared" si="3"/>
        <v>VYHOVUJE</v>
      </c>
      <c r="L45" s="142"/>
      <c r="M45" s="147"/>
      <c r="N45" s="137"/>
      <c r="O45" s="140"/>
      <c r="P45" s="140"/>
      <c r="Q45" s="152"/>
      <c r="R45" s="137"/>
      <c r="S45" s="134"/>
      <c r="T45" s="34"/>
    </row>
    <row r="46" spans="1:20" ht="20.25" customHeight="1" x14ac:dyDescent="0.25">
      <c r="A46" s="26"/>
      <c r="B46" s="45">
        <v>40</v>
      </c>
      <c r="C46" s="63" t="s">
        <v>59</v>
      </c>
      <c r="D46" s="47">
        <v>4</v>
      </c>
      <c r="E46" s="48" t="s">
        <v>25</v>
      </c>
      <c r="F46" s="49" t="s">
        <v>134</v>
      </c>
      <c r="G46" s="50">
        <f t="shared" si="4"/>
        <v>52</v>
      </c>
      <c r="H46" s="51">
        <v>13</v>
      </c>
      <c r="I46" s="3">
        <v>6.6</v>
      </c>
      <c r="J46" s="52">
        <f t="shared" si="5"/>
        <v>26.4</v>
      </c>
      <c r="K46" s="53" t="str">
        <f t="shared" si="3"/>
        <v>VYHOVUJE</v>
      </c>
      <c r="L46" s="142"/>
      <c r="M46" s="147"/>
      <c r="N46" s="137"/>
      <c r="O46" s="140"/>
      <c r="P46" s="140"/>
      <c r="Q46" s="152"/>
      <c r="R46" s="137"/>
      <c r="S46" s="134"/>
      <c r="T46" s="34"/>
    </row>
    <row r="47" spans="1:20" ht="20.25" customHeight="1" x14ac:dyDescent="0.25">
      <c r="A47" s="26"/>
      <c r="B47" s="45">
        <v>41</v>
      </c>
      <c r="C47" s="46" t="s">
        <v>60</v>
      </c>
      <c r="D47" s="47">
        <v>3</v>
      </c>
      <c r="E47" s="48" t="s">
        <v>25</v>
      </c>
      <c r="F47" s="49" t="s">
        <v>135</v>
      </c>
      <c r="G47" s="50">
        <f t="shared" si="4"/>
        <v>33</v>
      </c>
      <c r="H47" s="51">
        <v>11</v>
      </c>
      <c r="I47" s="3">
        <v>10.62</v>
      </c>
      <c r="J47" s="52">
        <f t="shared" si="5"/>
        <v>31.86</v>
      </c>
      <c r="K47" s="53" t="str">
        <f t="shared" si="3"/>
        <v>VYHOVUJE</v>
      </c>
      <c r="L47" s="142"/>
      <c r="M47" s="147"/>
      <c r="N47" s="137"/>
      <c r="O47" s="140"/>
      <c r="P47" s="140"/>
      <c r="Q47" s="152"/>
      <c r="R47" s="137"/>
      <c r="S47" s="134"/>
      <c r="T47" s="34"/>
    </row>
    <row r="48" spans="1:20" ht="20.25" customHeight="1" x14ac:dyDescent="0.25">
      <c r="A48" s="26"/>
      <c r="B48" s="64">
        <v>42</v>
      </c>
      <c r="C48" s="46" t="s">
        <v>61</v>
      </c>
      <c r="D48" s="47">
        <v>3</v>
      </c>
      <c r="E48" s="48" t="s">
        <v>25</v>
      </c>
      <c r="F48" s="49" t="s">
        <v>136</v>
      </c>
      <c r="G48" s="50">
        <f t="shared" si="4"/>
        <v>69</v>
      </c>
      <c r="H48" s="51">
        <v>23</v>
      </c>
      <c r="I48" s="3">
        <v>23</v>
      </c>
      <c r="J48" s="52">
        <f t="shared" si="5"/>
        <v>69</v>
      </c>
      <c r="K48" s="53" t="str">
        <f t="shared" si="3"/>
        <v>VYHOVUJE</v>
      </c>
      <c r="L48" s="142"/>
      <c r="M48" s="147"/>
      <c r="N48" s="137"/>
      <c r="O48" s="140"/>
      <c r="P48" s="140"/>
      <c r="Q48" s="152"/>
      <c r="R48" s="137"/>
      <c r="S48" s="134"/>
      <c r="T48" s="34"/>
    </row>
    <row r="49" spans="1:20" ht="45.75" customHeight="1" x14ac:dyDescent="0.25">
      <c r="A49" s="26"/>
      <c r="B49" s="45">
        <v>43</v>
      </c>
      <c r="C49" s="46" t="s">
        <v>62</v>
      </c>
      <c r="D49" s="47">
        <v>5</v>
      </c>
      <c r="E49" s="48" t="s">
        <v>24</v>
      </c>
      <c r="F49" s="49" t="s">
        <v>137</v>
      </c>
      <c r="G49" s="50">
        <f t="shared" si="4"/>
        <v>225</v>
      </c>
      <c r="H49" s="51">
        <v>45</v>
      </c>
      <c r="I49" s="3">
        <v>16.899999999999999</v>
      </c>
      <c r="J49" s="52">
        <f t="shared" si="5"/>
        <v>84.5</v>
      </c>
      <c r="K49" s="53" t="str">
        <f t="shared" si="3"/>
        <v>VYHOVUJE</v>
      </c>
      <c r="L49" s="142"/>
      <c r="M49" s="147"/>
      <c r="N49" s="137"/>
      <c r="O49" s="140"/>
      <c r="P49" s="140"/>
      <c r="Q49" s="152"/>
      <c r="R49" s="137"/>
      <c r="S49" s="134"/>
      <c r="T49" s="34"/>
    </row>
    <row r="50" spans="1:20" ht="33" customHeight="1" x14ac:dyDescent="0.25">
      <c r="A50" s="26"/>
      <c r="B50" s="45">
        <v>44</v>
      </c>
      <c r="C50" s="46" t="s">
        <v>63</v>
      </c>
      <c r="D50" s="47">
        <v>3</v>
      </c>
      <c r="E50" s="48" t="s">
        <v>24</v>
      </c>
      <c r="F50" s="49" t="s">
        <v>138</v>
      </c>
      <c r="G50" s="50">
        <f t="shared" si="4"/>
        <v>240</v>
      </c>
      <c r="H50" s="51">
        <v>80</v>
      </c>
      <c r="I50" s="3">
        <v>31.6</v>
      </c>
      <c r="J50" s="52">
        <f t="shared" si="5"/>
        <v>94.800000000000011</v>
      </c>
      <c r="K50" s="53" t="str">
        <f t="shared" si="3"/>
        <v>VYHOVUJE</v>
      </c>
      <c r="L50" s="142"/>
      <c r="M50" s="147"/>
      <c r="N50" s="137"/>
      <c r="O50" s="140"/>
      <c r="P50" s="140"/>
      <c r="Q50" s="152"/>
      <c r="R50" s="137"/>
      <c r="S50" s="134"/>
      <c r="T50" s="34"/>
    </row>
    <row r="51" spans="1:20" ht="20.25" customHeight="1" x14ac:dyDescent="0.25">
      <c r="A51" s="26"/>
      <c r="B51" s="45">
        <v>45</v>
      </c>
      <c r="C51" s="46" t="s">
        <v>64</v>
      </c>
      <c r="D51" s="47">
        <v>3</v>
      </c>
      <c r="E51" s="48" t="s">
        <v>24</v>
      </c>
      <c r="F51" s="49" t="s">
        <v>139</v>
      </c>
      <c r="G51" s="50">
        <f t="shared" si="4"/>
        <v>159</v>
      </c>
      <c r="H51" s="51">
        <v>53</v>
      </c>
      <c r="I51" s="3">
        <v>23.1</v>
      </c>
      <c r="J51" s="52">
        <f t="shared" si="5"/>
        <v>69.300000000000011</v>
      </c>
      <c r="K51" s="53" t="str">
        <f t="shared" si="3"/>
        <v>VYHOVUJE</v>
      </c>
      <c r="L51" s="142"/>
      <c r="M51" s="147"/>
      <c r="N51" s="137"/>
      <c r="O51" s="140"/>
      <c r="P51" s="140"/>
      <c r="Q51" s="152"/>
      <c r="R51" s="137"/>
      <c r="S51" s="134"/>
      <c r="T51" s="34"/>
    </row>
    <row r="52" spans="1:20" ht="20.25" customHeight="1" x14ac:dyDescent="0.25">
      <c r="A52" s="26"/>
      <c r="B52" s="45">
        <v>46</v>
      </c>
      <c r="C52" s="63" t="s">
        <v>65</v>
      </c>
      <c r="D52" s="47">
        <v>1</v>
      </c>
      <c r="E52" s="48" t="s">
        <v>25</v>
      </c>
      <c r="F52" s="49" t="s">
        <v>140</v>
      </c>
      <c r="G52" s="50">
        <f t="shared" si="4"/>
        <v>150</v>
      </c>
      <c r="H52" s="51">
        <v>150</v>
      </c>
      <c r="I52" s="3">
        <v>15</v>
      </c>
      <c r="J52" s="52">
        <f t="shared" si="5"/>
        <v>15</v>
      </c>
      <c r="K52" s="65" t="str">
        <f t="shared" si="3"/>
        <v>VYHOVUJE</v>
      </c>
      <c r="L52" s="142"/>
      <c r="M52" s="147"/>
      <c r="N52" s="137"/>
      <c r="O52" s="140"/>
      <c r="P52" s="140"/>
      <c r="Q52" s="152"/>
      <c r="R52" s="137"/>
      <c r="S52" s="134"/>
      <c r="T52" s="34"/>
    </row>
    <row r="53" spans="1:20" ht="20.25" customHeight="1" x14ac:dyDescent="0.25">
      <c r="A53" s="26"/>
      <c r="B53" s="45">
        <v>47</v>
      </c>
      <c r="C53" s="63" t="s">
        <v>66</v>
      </c>
      <c r="D53" s="47">
        <v>1</v>
      </c>
      <c r="E53" s="48" t="s">
        <v>25</v>
      </c>
      <c r="F53" s="49" t="s">
        <v>141</v>
      </c>
      <c r="G53" s="50">
        <f t="shared" si="4"/>
        <v>60</v>
      </c>
      <c r="H53" s="51">
        <v>60</v>
      </c>
      <c r="I53" s="3">
        <v>60</v>
      </c>
      <c r="J53" s="52">
        <f t="shared" si="5"/>
        <v>60</v>
      </c>
      <c r="K53" s="53" t="str">
        <f t="shared" si="3"/>
        <v>VYHOVUJE</v>
      </c>
      <c r="L53" s="142"/>
      <c r="M53" s="147"/>
      <c r="N53" s="137"/>
      <c r="O53" s="140"/>
      <c r="P53" s="140"/>
      <c r="Q53" s="152"/>
      <c r="R53" s="137"/>
      <c r="S53" s="134"/>
      <c r="T53" s="34"/>
    </row>
    <row r="54" spans="1:20" ht="20.25" customHeight="1" x14ac:dyDescent="0.25">
      <c r="A54" s="26"/>
      <c r="B54" s="45">
        <v>48</v>
      </c>
      <c r="C54" s="63" t="s">
        <v>67</v>
      </c>
      <c r="D54" s="47">
        <v>1</v>
      </c>
      <c r="E54" s="48" t="s">
        <v>25</v>
      </c>
      <c r="F54" s="49" t="s">
        <v>141</v>
      </c>
      <c r="G54" s="50">
        <f t="shared" si="4"/>
        <v>110</v>
      </c>
      <c r="H54" s="51">
        <v>110</v>
      </c>
      <c r="I54" s="3">
        <v>100</v>
      </c>
      <c r="J54" s="52">
        <f t="shared" si="5"/>
        <v>100</v>
      </c>
      <c r="K54" s="53" t="str">
        <f t="shared" si="3"/>
        <v>VYHOVUJE</v>
      </c>
      <c r="L54" s="142"/>
      <c r="M54" s="147"/>
      <c r="N54" s="137"/>
      <c r="O54" s="140"/>
      <c r="P54" s="140"/>
      <c r="Q54" s="152"/>
      <c r="R54" s="137"/>
      <c r="S54" s="134"/>
      <c r="T54" s="34"/>
    </row>
    <row r="55" spans="1:20" ht="20.25" customHeight="1" x14ac:dyDescent="0.25">
      <c r="A55" s="26"/>
      <c r="B55" s="45">
        <v>49</v>
      </c>
      <c r="C55" s="63" t="s">
        <v>29</v>
      </c>
      <c r="D55" s="47">
        <v>3</v>
      </c>
      <c r="E55" s="48" t="s">
        <v>24</v>
      </c>
      <c r="F55" s="49" t="s">
        <v>142</v>
      </c>
      <c r="G55" s="50">
        <f t="shared" si="4"/>
        <v>45</v>
      </c>
      <c r="H55" s="51">
        <v>15</v>
      </c>
      <c r="I55" s="3">
        <v>15</v>
      </c>
      <c r="J55" s="52">
        <f t="shared" si="5"/>
        <v>45</v>
      </c>
      <c r="K55" s="53" t="str">
        <f t="shared" si="3"/>
        <v>VYHOVUJE</v>
      </c>
      <c r="L55" s="142"/>
      <c r="M55" s="147"/>
      <c r="N55" s="137"/>
      <c r="O55" s="140"/>
      <c r="P55" s="140"/>
      <c r="Q55" s="152"/>
      <c r="R55" s="137"/>
      <c r="S55" s="134"/>
      <c r="T55" s="34"/>
    </row>
    <row r="56" spans="1:20" ht="20.25" customHeight="1" x14ac:dyDescent="0.25">
      <c r="A56" s="26"/>
      <c r="B56" s="45">
        <v>50</v>
      </c>
      <c r="C56" s="46" t="s">
        <v>30</v>
      </c>
      <c r="D56" s="47">
        <v>2</v>
      </c>
      <c r="E56" s="48" t="s">
        <v>24</v>
      </c>
      <c r="F56" s="49" t="s">
        <v>143</v>
      </c>
      <c r="G56" s="50">
        <f t="shared" si="4"/>
        <v>30</v>
      </c>
      <c r="H56" s="51">
        <v>15</v>
      </c>
      <c r="I56" s="3">
        <v>15</v>
      </c>
      <c r="J56" s="52">
        <f t="shared" si="5"/>
        <v>30</v>
      </c>
      <c r="K56" s="53" t="str">
        <f t="shared" si="3"/>
        <v>VYHOVUJE</v>
      </c>
      <c r="L56" s="142"/>
      <c r="M56" s="147"/>
      <c r="N56" s="137"/>
      <c r="O56" s="140"/>
      <c r="P56" s="140"/>
      <c r="Q56" s="152"/>
      <c r="R56" s="137"/>
      <c r="S56" s="134"/>
      <c r="T56" s="34"/>
    </row>
    <row r="57" spans="1:20" ht="20.25" customHeight="1" x14ac:dyDescent="0.25">
      <c r="A57" s="26"/>
      <c r="B57" s="45">
        <v>51</v>
      </c>
      <c r="C57" s="46" t="s">
        <v>68</v>
      </c>
      <c r="D57" s="47">
        <v>1</v>
      </c>
      <c r="E57" s="48" t="s">
        <v>24</v>
      </c>
      <c r="F57" s="49" t="s">
        <v>144</v>
      </c>
      <c r="G57" s="50">
        <f t="shared" si="4"/>
        <v>12</v>
      </c>
      <c r="H57" s="51">
        <v>12</v>
      </c>
      <c r="I57" s="3">
        <v>11.43</v>
      </c>
      <c r="J57" s="52">
        <f t="shared" si="5"/>
        <v>11.43</v>
      </c>
      <c r="K57" s="53" t="str">
        <f t="shared" si="3"/>
        <v>VYHOVUJE</v>
      </c>
      <c r="L57" s="142"/>
      <c r="M57" s="147"/>
      <c r="N57" s="137"/>
      <c r="O57" s="140"/>
      <c r="P57" s="140"/>
      <c r="Q57" s="152"/>
      <c r="R57" s="137"/>
      <c r="S57" s="134"/>
      <c r="T57" s="34"/>
    </row>
    <row r="58" spans="1:20" ht="24" customHeight="1" x14ac:dyDescent="0.25">
      <c r="A58" s="26"/>
      <c r="B58" s="45">
        <v>52</v>
      </c>
      <c r="C58" s="46" t="s">
        <v>145</v>
      </c>
      <c r="D58" s="47">
        <v>10</v>
      </c>
      <c r="E58" s="48" t="s">
        <v>24</v>
      </c>
      <c r="F58" s="49" t="s">
        <v>149</v>
      </c>
      <c r="G58" s="50">
        <f t="shared" si="4"/>
        <v>400</v>
      </c>
      <c r="H58" s="51">
        <v>40</v>
      </c>
      <c r="I58" s="3">
        <v>13</v>
      </c>
      <c r="J58" s="52">
        <f t="shared" si="5"/>
        <v>130</v>
      </c>
      <c r="K58" s="53" t="str">
        <f t="shared" si="3"/>
        <v>VYHOVUJE</v>
      </c>
      <c r="L58" s="142"/>
      <c r="M58" s="147"/>
      <c r="N58" s="137"/>
      <c r="O58" s="140"/>
      <c r="P58" s="140"/>
      <c r="Q58" s="152"/>
      <c r="R58" s="137"/>
      <c r="S58" s="134"/>
      <c r="T58" s="34"/>
    </row>
    <row r="59" spans="1:20" ht="18.75" customHeight="1" x14ac:dyDescent="0.25">
      <c r="A59" s="26"/>
      <c r="B59" s="45">
        <v>53</v>
      </c>
      <c r="C59" s="46" t="s">
        <v>145</v>
      </c>
      <c r="D59" s="47">
        <v>1</v>
      </c>
      <c r="E59" s="48" t="s">
        <v>24</v>
      </c>
      <c r="F59" s="49" t="s">
        <v>148</v>
      </c>
      <c r="G59" s="50">
        <f t="shared" si="4"/>
        <v>40</v>
      </c>
      <c r="H59" s="51">
        <v>40</v>
      </c>
      <c r="I59" s="3">
        <v>13</v>
      </c>
      <c r="J59" s="52">
        <f t="shared" si="5"/>
        <v>13</v>
      </c>
      <c r="K59" s="53" t="str">
        <f t="shared" si="3"/>
        <v>VYHOVUJE</v>
      </c>
      <c r="L59" s="142"/>
      <c r="M59" s="147"/>
      <c r="N59" s="137"/>
      <c r="O59" s="140"/>
      <c r="P59" s="140"/>
      <c r="Q59" s="152"/>
      <c r="R59" s="137"/>
      <c r="S59" s="134"/>
      <c r="T59" s="34"/>
    </row>
    <row r="60" spans="1:20" ht="24.75" customHeight="1" x14ac:dyDescent="0.25">
      <c r="A60" s="26"/>
      <c r="B60" s="45">
        <v>54</v>
      </c>
      <c r="C60" s="46" t="s">
        <v>145</v>
      </c>
      <c r="D60" s="47">
        <v>1</v>
      </c>
      <c r="E60" s="48" t="s">
        <v>24</v>
      </c>
      <c r="F60" s="49" t="s">
        <v>146</v>
      </c>
      <c r="G60" s="50">
        <f t="shared" si="4"/>
        <v>40</v>
      </c>
      <c r="H60" s="51">
        <v>40</v>
      </c>
      <c r="I60" s="3">
        <v>8.9</v>
      </c>
      <c r="J60" s="52">
        <f t="shared" si="5"/>
        <v>8.9</v>
      </c>
      <c r="K60" s="53" t="str">
        <f t="shared" si="3"/>
        <v>VYHOVUJE</v>
      </c>
      <c r="L60" s="142"/>
      <c r="M60" s="147"/>
      <c r="N60" s="137"/>
      <c r="O60" s="140"/>
      <c r="P60" s="140"/>
      <c r="Q60" s="152"/>
      <c r="R60" s="137"/>
      <c r="S60" s="134"/>
      <c r="T60" s="34"/>
    </row>
    <row r="61" spans="1:20" ht="26.25" customHeight="1" x14ac:dyDescent="0.25">
      <c r="A61" s="26"/>
      <c r="B61" s="45">
        <v>55</v>
      </c>
      <c r="C61" s="46" t="s">
        <v>145</v>
      </c>
      <c r="D61" s="47">
        <v>1</v>
      </c>
      <c r="E61" s="48" t="s">
        <v>24</v>
      </c>
      <c r="F61" s="49" t="s">
        <v>147</v>
      </c>
      <c r="G61" s="50">
        <f t="shared" si="4"/>
        <v>40</v>
      </c>
      <c r="H61" s="51">
        <v>40</v>
      </c>
      <c r="I61" s="3">
        <v>13</v>
      </c>
      <c r="J61" s="52">
        <f t="shared" si="5"/>
        <v>13</v>
      </c>
      <c r="K61" s="53" t="str">
        <f t="shared" si="3"/>
        <v>VYHOVUJE</v>
      </c>
      <c r="L61" s="142"/>
      <c r="M61" s="147"/>
      <c r="N61" s="137"/>
      <c r="O61" s="140"/>
      <c r="P61" s="140"/>
      <c r="Q61" s="152"/>
      <c r="R61" s="137"/>
      <c r="S61" s="134"/>
      <c r="T61" s="34"/>
    </row>
    <row r="62" spans="1:20" ht="20.25" customHeight="1" x14ac:dyDescent="0.25">
      <c r="A62" s="26"/>
      <c r="B62" s="45">
        <v>56</v>
      </c>
      <c r="C62" s="46" t="s">
        <v>114</v>
      </c>
      <c r="D62" s="47">
        <v>20</v>
      </c>
      <c r="E62" s="48" t="s">
        <v>24</v>
      </c>
      <c r="F62" s="49" t="s">
        <v>150</v>
      </c>
      <c r="G62" s="50">
        <f t="shared" si="4"/>
        <v>940</v>
      </c>
      <c r="H62" s="51">
        <v>47</v>
      </c>
      <c r="I62" s="3">
        <v>11.6</v>
      </c>
      <c r="J62" s="52">
        <f t="shared" si="5"/>
        <v>232</v>
      </c>
      <c r="K62" s="53" t="str">
        <f t="shared" si="3"/>
        <v>VYHOVUJE</v>
      </c>
      <c r="L62" s="142"/>
      <c r="M62" s="147"/>
      <c r="N62" s="137"/>
      <c r="O62" s="140"/>
      <c r="P62" s="140"/>
      <c r="Q62" s="152"/>
      <c r="R62" s="137"/>
      <c r="S62" s="134"/>
      <c r="T62" s="34"/>
    </row>
    <row r="63" spans="1:20" ht="20.25" customHeight="1" x14ac:dyDescent="0.25">
      <c r="A63" s="26"/>
      <c r="B63" s="45">
        <v>57</v>
      </c>
      <c r="C63" s="46" t="s">
        <v>151</v>
      </c>
      <c r="D63" s="47">
        <v>20</v>
      </c>
      <c r="E63" s="48" t="s">
        <v>24</v>
      </c>
      <c r="F63" s="49" t="s">
        <v>152</v>
      </c>
      <c r="G63" s="50">
        <f t="shared" si="4"/>
        <v>440</v>
      </c>
      <c r="H63" s="51">
        <v>22</v>
      </c>
      <c r="I63" s="3">
        <v>2.2999999999999998</v>
      </c>
      <c r="J63" s="52">
        <f t="shared" si="5"/>
        <v>46</v>
      </c>
      <c r="K63" s="53" t="str">
        <f t="shared" si="3"/>
        <v>VYHOVUJE</v>
      </c>
      <c r="L63" s="142"/>
      <c r="M63" s="147"/>
      <c r="N63" s="137"/>
      <c r="O63" s="140"/>
      <c r="P63" s="140"/>
      <c r="Q63" s="152"/>
      <c r="R63" s="137"/>
      <c r="S63" s="134"/>
      <c r="T63" s="34"/>
    </row>
    <row r="64" spans="1:20" ht="20.25" customHeight="1" x14ac:dyDescent="0.25">
      <c r="A64" s="26"/>
      <c r="B64" s="45">
        <v>58</v>
      </c>
      <c r="C64" s="46" t="s">
        <v>153</v>
      </c>
      <c r="D64" s="47">
        <v>10</v>
      </c>
      <c r="E64" s="48" t="s">
        <v>24</v>
      </c>
      <c r="F64" s="49" t="s">
        <v>154</v>
      </c>
      <c r="G64" s="50">
        <f t="shared" si="4"/>
        <v>220</v>
      </c>
      <c r="H64" s="51">
        <v>22</v>
      </c>
      <c r="I64" s="3">
        <v>7</v>
      </c>
      <c r="J64" s="52">
        <f t="shared" si="5"/>
        <v>70</v>
      </c>
      <c r="K64" s="53" t="str">
        <f t="shared" si="3"/>
        <v>VYHOVUJE</v>
      </c>
      <c r="L64" s="142"/>
      <c r="M64" s="147"/>
      <c r="N64" s="137"/>
      <c r="O64" s="140"/>
      <c r="P64" s="140"/>
      <c r="Q64" s="152"/>
      <c r="R64" s="137"/>
      <c r="S64" s="134"/>
      <c r="T64" s="34"/>
    </row>
    <row r="65" spans="1:20" ht="20.25" customHeight="1" x14ac:dyDescent="0.25">
      <c r="A65" s="26"/>
      <c r="B65" s="66">
        <v>59</v>
      </c>
      <c r="C65" s="46" t="s">
        <v>155</v>
      </c>
      <c r="D65" s="47">
        <v>2</v>
      </c>
      <c r="E65" s="48" t="s">
        <v>24</v>
      </c>
      <c r="F65" s="49" t="s">
        <v>157</v>
      </c>
      <c r="G65" s="50">
        <f t="shared" si="4"/>
        <v>418</v>
      </c>
      <c r="H65" s="67">
        <v>209</v>
      </c>
      <c r="I65" s="3">
        <v>208.8</v>
      </c>
      <c r="J65" s="52">
        <f t="shared" si="5"/>
        <v>417.6</v>
      </c>
      <c r="K65" s="53" t="str">
        <f t="shared" si="3"/>
        <v>VYHOVUJE</v>
      </c>
      <c r="L65" s="142"/>
      <c r="M65" s="147"/>
      <c r="N65" s="137"/>
      <c r="O65" s="140"/>
      <c r="P65" s="140"/>
      <c r="Q65" s="152"/>
      <c r="R65" s="137"/>
      <c r="S65" s="134"/>
      <c r="T65" s="34"/>
    </row>
    <row r="66" spans="1:20" ht="20.25" customHeight="1" x14ac:dyDescent="0.25">
      <c r="A66" s="26"/>
      <c r="B66" s="66">
        <v>60</v>
      </c>
      <c r="C66" s="46" t="s">
        <v>156</v>
      </c>
      <c r="D66" s="47">
        <v>2</v>
      </c>
      <c r="E66" s="48" t="s">
        <v>24</v>
      </c>
      <c r="F66" s="49" t="s">
        <v>157</v>
      </c>
      <c r="G66" s="50">
        <f t="shared" si="4"/>
        <v>418</v>
      </c>
      <c r="H66" s="67">
        <v>209</v>
      </c>
      <c r="I66" s="3">
        <v>208.8</v>
      </c>
      <c r="J66" s="52">
        <f t="shared" si="5"/>
        <v>417.6</v>
      </c>
      <c r="K66" s="53" t="str">
        <f t="shared" si="3"/>
        <v>VYHOVUJE</v>
      </c>
      <c r="L66" s="142"/>
      <c r="M66" s="147"/>
      <c r="N66" s="137"/>
      <c r="O66" s="140"/>
      <c r="P66" s="140"/>
      <c r="Q66" s="152"/>
      <c r="R66" s="137"/>
      <c r="S66" s="134"/>
      <c r="T66" s="34"/>
    </row>
    <row r="67" spans="1:20" ht="29.25" customHeight="1" thickBot="1" x14ac:dyDescent="0.3">
      <c r="A67" s="26"/>
      <c r="B67" s="68">
        <v>61</v>
      </c>
      <c r="C67" s="69" t="s">
        <v>158</v>
      </c>
      <c r="D67" s="70">
        <v>3</v>
      </c>
      <c r="E67" s="71" t="s">
        <v>24</v>
      </c>
      <c r="F67" s="72" t="s">
        <v>159</v>
      </c>
      <c r="G67" s="73">
        <f t="shared" si="4"/>
        <v>195</v>
      </c>
      <c r="H67" s="74">
        <v>65</v>
      </c>
      <c r="I67" s="4">
        <v>63.9</v>
      </c>
      <c r="J67" s="75">
        <f t="shared" si="5"/>
        <v>191.7</v>
      </c>
      <c r="K67" s="76" t="str">
        <f t="shared" si="3"/>
        <v>VYHOVUJE</v>
      </c>
      <c r="L67" s="143"/>
      <c r="M67" s="148"/>
      <c r="N67" s="150"/>
      <c r="O67" s="145"/>
      <c r="P67" s="145"/>
      <c r="Q67" s="153"/>
      <c r="R67" s="150"/>
      <c r="S67" s="135"/>
      <c r="T67" s="34"/>
    </row>
    <row r="68" spans="1:20" ht="48" customHeight="1" x14ac:dyDescent="0.25">
      <c r="A68" s="26"/>
      <c r="B68" s="64">
        <v>62</v>
      </c>
      <c r="C68" s="77" t="s">
        <v>160</v>
      </c>
      <c r="D68" s="78">
        <v>10</v>
      </c>
      <c r="E68" s="79" t="s">
        <v>24</v>
      </c>
      <c r="F68" s="80" t="s">
        <v>161</v>
      </c>
      <c r="G68" s="81">
        <f t="shared" si="4"/>
        <v>350</v>
      </c>
      <c r="H68" s="82">
        <v>35</v>
      </c>
      <c r="I68" s="5">
        <v>35</v>
      </c>
      <c r="J68" s="83">
        <f t="shared" si="5"/>
        <v>350</v>
      </c>
      <c r="K68" s="84" t="str">
        <f t="shared" si="3"/>
        <v>VYHOVUJE</v>
      </c>
      <c r="L68" s="139" t="s">
        <v>23</v>
      </c>
      <c r="M68" s="154"/>
      <c r="N68" s="136"/>
      <c r="O68" s="139" t="s">
        <v>77</v>
      </c>
      <c r="P68" s="139" t="s">
        <v>78</v>
      </c>
      <c r="Q68" s="156">
        <v>14</v>
      </c>
      <c r="R68" s="136"/>
      <c r="S68" s="138" t="s">
        <v>7</v>
      </c>
      <c r="T68" s="34"/>
    </row>
    <row r="69" spans="1:20" ht="20.25" customHeight="1" x14ac:dyDescent="0.25">
      <c r="A69" s="26"/>
      <c r="B69" s="45">
        <v>63</v>
      </c>
      <c r="C69" s="46" t="s">
        <v>162</v>
      </c>
      <c r="D69" s="47">
        <v>50</v>
      </c>
      <c r="E69" s="48" t="s">
        <v>24</v>
      </c>
      <c r="F69" s="49" t="s">
        <v>163</v>
      </c>
      <c r="G69" s="50">
        <f t="shared" si="4"/>
        <v>175</v>
      </c>
      <c r="H69" s="51">
        <v>3.5</v>
      </c>
      <c r="I69" s="3">
        <v>3.5</v>
      </c>
      <c r="J69" s="52">
        <f t="shared" si="5"/>
        <v>175</v>
      </c>
      <c r="K69" s="53" t="str">
        <f t="shared" si="3"/>
        <v>VYHOVUJE</v>
      </c>
      <c r="L69" s="140"/>
      <c r="M69" s="147"/>
      <c r="N69" s="137"/>
      <c r="O69" s="155"/>
      <c r="P69" s="155"/>
      <c r="Q69" s="152"/>
      <c r="R69" s="137"/>
      <c r="S69" s="134"/>
      <c r="T69" s="34"/>
    </row>
    <row r="70" spans="1:20" ht="22.5" customHeight="1" x14ac:dyDescent="0.25">
      <c r="A70" s="26"/>
      <c r="B70" s="45">
        <v>64</v>
      </c>
      <c r="C70" s="46" t="s">
        <v>164</v>
      </c>
      <c r="D70" s="47">
        <v>30</v>
      </c>
      <c r="E70" s="48" t="s">
        <v>24</v>
      </c>
      <c r="F70" s="49" t="s">
        <v>90</v>
      </c>
      <c r="G70" s="50">
        <f t="shared" si="4"/>
        <v>90</v>
      </c>
      <c r="H70" s="51">
        <v>3</v>
      </c>
      <c r="I70" s="3">
        <v>3</v>
      </c>
      <c r="J70" s="52">
        <f t="shared" si="5"/>
        <v>90</v>
      </c>
      <c r="K70" s="53" t="str">
        <f t="shared" si="3"/>
        <v>VYHOVUJE</v>
      </c>
      <c r="L70" s="140"/>
      <c r="M70" s="147"/>
      <c r="N70" s="137"/>
      <c r="O70" s="155"/>
      <c r="P70" s="155"/>
      <c r="Q70" s="152"/>
      <c r="R70" s="137"/>
      <c r="S70" s="134"/>
      <c r="T70" s="34"/>
    </row>
    <row r="71" spans="1:20" ht="22.5" customHeight="1" x14ac:dyDescent="0.25">
      <c r="A71" s="26"/>
      <c r="B71" s="45">
        <v>65</v>
      </c>
      <c r="C71" s="46" t="s">
        <v>165</v>
      </c>
      <c r="D71" s="47">
        <v>10</v>
      </c>
      <c r="E71" s="48" t="s">
        <v>24</v>
      </c>
      <c r="F71" s="49" t="s">
        <v>103</v>
      </c>
      <c r="G71" s="50">
        <f t="shared" ref="G71:G82" si="6">D71*H71</f>
        <v>80</v>
      </c>
      <c r="H71" s="51">
        <v>8</v>
      </c>
      <c r="I71" s="3">
        <v>7.5</v>
      </c>
      <c r="J71" s="52">
        <f t="shared" ref="J71:J82" si="7">D71*I71</f>
        <v>75</v>
      </c>
      <c r="K71" s="53" t="str">
        <f t="shared" si="3"/>
        <v>VYHOVUJE</v>
      </c>
      <c r="L71" s="140"/>
      <c r="M71" s="147"/>
      <c r="N71" s="137"/>
      <c r="O71" s="155"/>
      <c r="P71" s="155"/>
      <c r="Q71" s="152"/>
      <c r="R71" s="137"/>
      <c r="S71" s="134"/>
      <c r="T71" s="34"/>
    </row>
    <row r="72" spans="1:20" ht="27" customHeight="1" x14ac:dyDescent="0.25">
      <c r="A72" s="26"/>
      <c r="B72" s="45">
        <v>66</v>
      </c>
      <c r="C72" s="46" t="s">
        <v>69</v>
      </c>
      <c r="D72" s="47">
        <v>2</v>
      </c>
      <c r="E72" s="48" t="s">
        <v>24</v>
      </c>
      <c r="F72" s="49" t="s">
        <v>70</v>
      </c>
      <c r="G72" s="50">
        <f t="shared" si="6"/>
        <v>80</v>
      </c>
      <c r="H72" s="51">
        <v>40</v>
      </c>
      <c r="I72" s="3">
        <v>39.5</v>
      </c>
      <c r="J72" s="52">
        <f t="shared" si="7"/>
        <v>79</v>
      </c>
      <c r="K72" s="53" t="str">
        <f t="shared" si="3"/>
        <v>VYHOVUJE</v>
      </c>
      <c r="L72" s="140"/>
      <c r="M72" s="147"/>
      <c r="N72" s="137"/>
      <c r="O72" s="155"/>
      <c r="P72" s="155"/>
      <c r="Q72" s="152"/>
      <c r="R72" s="137"/>
      <c r="S72" s="134"/>
      <c r="T72" s="34"/>
    </row>
    <row r="73" spans="1:20" ht="57.75" customHeight="1" x14ac:dyDescent="0.25">
      <c r="A73" s="26"/>
      <c r="B73" s="45">
        <v>67</v>
      </c>
      <c r="C73" s="46" t="s">
        <v>37</v>
      </c>
      <c r="D73" s="47">
        <v>30</v>
      </c>
      <c r="E73" s="48" t="s">
        <v>25</v>
      </c>
      <c r="F73" s="49" t="s">
        <v>166</v>
      </c>
      <c r="G73" s="50">
        <f t="shared" si="6"/>
        <v>2250</v>
      </c>
      <c r="H73" s="51">
        <v>75</v>
      </c>
      <c r="I73" s="3">
        <v>75</v>
      </c>
      <c r="J73" s="52">
        <f t="shared" si="7"/>
        <v>2250</v>
      </c>
      <c r="K73" s="53" t="str">
        <f t="shared" si="3"/>
        <v>VYHOVUJE</v>
      </c>
      <c r="L73" s="140"/>
      <c r="M73" s="147"/>
      <c r="N73" s="137"/>
      <c r="O73" s="155"/>
      <c r="P73" s="155"/>
      <c r="Q73" s="152"/>
      <c r="R73" s="137"/>
      <c r="S73" s="134"/>
      <c r="T73" s="34"/>
    </row>
    <row r="74" spans="1:20" ht="21" customHeight="1" x14ac:dyDescent="0.25">
      <c r="A74" s="26"/>
      <c r="B74" s="45">
        <v>68</v>
      </c>
      <c r="C74" s="46" t="s">
        <v>39</v>
      </c>
      <c r="D74" s="47">
        <v>2</v>
      </c>
      <c r="E74" s="48" t="s">
        <v>25</v>
      </c>
      <c r="F74" s="49" t="s">
        <v>167</v>
      </c>
      <c r="G74" s="50">
        <f t="shared" si="6"/>
        <v>80</v>
      </c>
      <c r="H74" s="51">
        <v>40</v>
      </c>
      <c r="I74" s="3">
        <v>35</v>
      </c>
      <c r="J74" s="52">
        <f t="shared" si="7"/>
        <v>70</v>
      </c>
      <c r="K74" s="53" t="str">
        <f t="shared" si="3"/>
        <v>VYHOVUJE</v>
      </c>
      <c r="L74" s="140"/>
      <c r="M74" s="147"/>
      <c r="N74" s="137"/>
      <c r="O74" s="155"/>
      <c r="P74" s="155"/>
      <c r="Q74" s="152"/>
      <c r="R74" s="137"/>
      <c r="S74" s="134"/>
      <c r="T74" s="34"/>
    </row>
    <row r="75" spans="1:20" ht="21" customHeight="1" x14ac:dyDescent="0.25">
      <c r="A75" s="26"/>
      <c r="B75" s="85">
        <v>69</v>
      </c>
      <c r="C75" s="86" t="s">
        <v>71</v>
      </c>
      <c r="D75" s="87">
        <v>20</v>
      </c>
      <c r="E75" s="88" t="s">
        <v>24</v>
      </c>
      <c r="F75" s="89" t="s">
        <v>168</v>
      </c>
      <c r="G75" s="90">
        <f t="shared" si="6"/>
        <v>70</v>
      </c>
      <c r="H75" s="91">
        <v>3.5</v>
      </c>
      <c r="I75" s="6">
        <v>3.5</v>
      </c>
      <c r="J75" s="92">
        <f t="shared" si="7"/>
        <v>70</v>
      </c>
      <c r="K75" s="93" t="str">
        <f t="shared" si="3"/>
        <v>VYHOVUJE</v>
      </c>
      <c r="L75" s="140"/>
      <c r="M75" s="147"/>
      <c r="N75" s="137"/>
      <c r="O75" s="155"/>
      <c r="P75" s="155"/>
      <c r="Q75" s="152"/>
      <c r="R75" s="137"/>
      <c r="S75" s="134"/>
      <c r="T75" s="34"/>
    </row>
    <row r="76" spans="1:20" ht="21" customHeight="1" x14ac:dyDescent="0.25">
      <c r="A76" s="26"/>
      <c r="B76" s="45">
        <v>70</v>
      </c>
      <c r="C76" s="46" t="s">
        <v>72</v>
      </c>
      <c r="D76" s="47">
        <v>2</v>
      </c>
      <c r="E76" s="48" t="s">
        <v>24</v>
      </c>
      <c r="F76" s="49" t="s">
        <v>169</v>
      </c>
      <c r="G76" s="50">
        <f t="shared" si="6"/>
        <v>70</v>
      </c>
      <c r="H76" s="51">
        <v>35</v>
      </c>
      <c r="I76" s="3">
        <v>6.48</v>
      </c>
      <c r="J76" s="52">
        <f t="shared" si="7"/>
        <v>12.96</v>
      </c>
      <c r="K76" s="53" t="str">
        <f t="shared" si="3"/>
        <v>VYHOVUJE</v>
      </c>
      <c r="L76" s="140"/>
      <c r="M76" s="147"/>
      <c r="N76" s="137"/>
      <c r="O76" s="155"/>
      <c r="P76" s="155"/>
      <c r="Q76" s="152"/>
      <c r="R76" s="137"/>
      <c r="S76" s="134"/>
      <c r="T76" s="34"/>
    </row>
    <row r="77" spans="1:20" ht="21" customHeight="1" x14ac:dyDescent="0.25">
      <c r="A77" s="26"/>
      <c r="B77" s="66">
        <v>71</v>
      </c>
      <c r="C77" s="46" t="s">
        <v>73</v>
      </c>
      <c r="D77" s="47">
        <v>2</v>
      </c>
      <c r="E77" s="48" t="s">
        <v>25</v>
      </c>
      <c r="F77" s="49" t="s">
        <v>170</v>
      </c>
      <c r="G77" s="50">
        <f t="shared" si="6"/>
        <v>50</v>
      </c>
      <c r="H77" s="67">
        <v>25</v>
      </c>
      <c r="I77" s="3">
        <v>4.95</v>
      </c>
      <c r="J77" s="52">
        <f t="shared" si="7"/>
        <v>9.9</v>
      </c>
      <c r="K77" s="53" t="str">
        <f t="shared" si="3"/>
        <v>VYHOVUJE</v>
      </c>
      <c r="L77" s="140"/>
      <c r="M77" s="147"/>
      <c r="N77" s="137"/>
      <c r="O77" s="155"/>
      <c r="P77" s="155"/>
      <c r="Q77" s="152"/>
      <c r="R77" s="137"/>
      <c r="S77" s="134"/>
      <c r="T77" s="34"/>
    </row>
    <row r="78" spans="1:20" ht="39" customHeight="1" x14ac:dyDescent="0.25">
      <c r="A78" s="26"/>
      <c r="B78" s="45">
        <v>72</v>
      </c>
      <c r="C78" s="63" t="s">
        <v>38</v>
      </c>
      <c r="D78" s="47">
        <v>24</v>
      </c>
      <c r="E78" s="48" t="s">
        <v>24</v>
      </c>
      <c r="F78" s="94" t="s">
        <v>171</v>
      </c>
      <c r="G78" s="50">
        <f t="shared" si="6"/>
        <v>168</v>
      </c>
      <c r="H78" s="51">
        <v>7</v>
      </c>
      <c r="I78" s="3">
        <v>7</v>
      </c>
      <c r="J78" s="52">
        <f t="shared" si="7"/>
        <v>168</v>
      </c>
      <c r="K78" s="53" t="str">
        <f t="shared" si="3"/>
        <v>VYHOVUJE</v>
      </c>
      <c r="L78" s="140"/>
      <c r="M78" s="147"/>
      <c r="N78" s="137"/>
      <c r="O78" s="155"/>
      <c r="P78" s="155"/>
      <c r="Q78" s="152"/>
      <c r="R78" s="137"/>
      <c r="S78" s="134"/>
      <c r="T78" s="34"/>
    </row>
    <row r="79" spans="1:20" ht="23.45" customHeight="1" x14ac:dyDescent="0.25">
      <c r="A79" s="26"/>
      <c r="B79" s="45">
        <v>73</v>
      </c>
      <c r="C79" s="46" t="s">
        <v>172</v>
      </c>
      <c r="D79" s="47">
        <v>20</v>
      </c>
      <c r="E79" s="48" t="s">
        <v>24</v>
      </c>
      <c r="F79" s="49" t="s">
        <v>115</v>
      </c>
      <c r="G79" s="50">
        <f t="shared" si="6"/>
        <v>240</v>
      </c>
      <c r="H79" s="51">
        <v>12</v>
      </c>
      <c r="I79" s="3">
        <v>11.6</v>
      </c>
      <c r="J79" s="52">
        <f t="shared" si="7"/>
        <v>232</v>
      </c>
      <c r="K79" s="53" t="str">
        <f t="shared" si="3"/>
        <v>VYHOVUJE</v>
      </c>
      <c r="L79" s="140"/>
      <c r="M79" s="147"/>
      <c r="N79" s="137"/>
      <c r="O79" s="155"/>
      <c r="P79" s="155"/>
      <c r="Q79" s="152"/>
      <c r="R79" s="137"/>
      <c r="S79" s="134"/>
      <c r="T79" s="34"/>
    </row>
    <row r="80" spans="1:20" ht="23.45" customHeight="1" x14ac:dyDescent="0.25">
      <c r="A80" s="26"/>
      <c r="B80" s="45">
        <v>74</v>
      </c>
      <c r="C80" s="46" t="s">
        <v>117</v>
      </c>
      <c r="D80" s="47">
        <v>20</v>
      </c>
      <c r="E80" s="48" t="s">
        <v>24</v>
      </c>
      <c r="F80" s="49" t="s">
        <v>173</v>
      </c>
      <c r="G80" s="50">
        <f t="shared" si="6"/>
        <v>160</v>
      </c>
      <c r="H80" s="51">
        <v>8</v>
      </c>
      <c r="I80" s="3">
        <v>2.2999999999999998</v>
      </c>
      <c r="J80" s="52">
        <f t="shared" si="7"/>
        <v>46</v>
      </c>
      <c r="K80" s="53" t="str">
        <f t="shared" si="3"/>
        <v>VYHOVUJE</v>
      </c>
      <c r="L80" s="140"/>
      <c r="M80" s="147"/>
      <c r="N80" s="137"/>
      <c r="O80" s="155"/>
      <c r="P80" s="155"/>
      <c r="Q80" s="152"/>
      <c r="R80" s="137"/>
      <c r="S80" s="134"/>
      <c r="T80" s="34"/>
    </row>
    <row r="81" spans="1:20" ht="23.45" customHeight="1" thickBot="1" x14ac:dyDescent="0.3">
      <c r="A81" s="26"/>
      <c r="B81" s="85">
        <v>75</v>
      </c>
      <c r="C81" s="86" t="s">
        <v>54</v>
      </c>
      <c r="D81" s="87">
        <v>2</v>
      </c>
      <c r="E81" s="88" t="s">
        <v>26</v>
      </c>
      <c r="F81" s="89" t="s">
        <v>124</v>
      </c>
      <c r="G81" s="90">
        <f t="shared" si="6"/>
        <v>92</v>
      </c>
      <c r="H81" s="91">
        <v>46</v>
      </c>
      <c r="I81" s="6">
        <v>44.55</v>
      </c>
      <c r="J81" s="92">
        <f t="shared" si="7"/>
        <v>89.1</v>
      </c>
      <c r="K81" s="93" t="str">
        <f t="shared" si="3"/>
        <v>VYHOVUJE</v>
      </c>
      <c r="L81" s="140"/>
      <c r="M81" s="147"/>
      <c r="N81" s="137"/>
      <c r="O81" s="155"/>
      <c r="P81" s="155"/>
      <c r="Q81" s="152"/>
      <c r="R81" s="137"/>
      <c r="S81" s="134"/>
      <c r="T81" s="34"/>
    </row>
    <row r="82" spans="1:20" ht="111" customHeight="1" thickBot="1" x14ac:dyDescent="0.3">
      <c r="A82" s="26"/>
      <c r="B82" s="95">
        <v>76</v>
      </c>
      <c r="C82" s="96" t="s">
        <v>74</v>
      </c>
      <c r="D82" s="97">
        <v>4</v>
      </c>
      <c r="E82" s="98" t="s">
        <v>25</v>
      </c>
      <c r="F82" s="99" t="s">
        <v>174</v>
      </c>
      <c r="G82" s="100">
        <f t="shared" si="6"/>
        <v>440</v>
      </c>
      <c r="H82" s="101">
        <v>110</v>
      </c>
      <c r="I82" s="7">
        <v>110</v>
      </c>
      <c r="J82" s="102">
        <f t="shared" si="7"/>
        <v>440</v>
      </c>
      <c r="K82" s="103" t="str">
        <f t="shared" si="3"/>
        <v>VYHOVUJE</v>
      </c>
      <c r="L82" s="104" t="s">
        <v>23</v>
      </c>
      <c r="M82" s="105"/>
      <c r="N82" s="106"/>
      <c r="O82" s="104" t="s">
        <v>79</v>
      </c>
      <c r="P82" s="104" t="s">
        <v>80</v>
      </c>
      <c r="Q82" s="107">
        <v>14</v>
      </c>
      <c r="R82" s="106"/>
      <c r="S82" s="108" t="s">
        <v>7</v>
      </c>
      <c r="T82" s="34"/>
    </row>
    <row r="83" spans="1:20" ht="13.5" customHeight="1" thickTop="1" thickBot="1" x14ac:dyDescent="0.3">
      <c r="C83" s="8"/>
      <c r="D83" s="8"/>
      <c r="E83" s="8"/>
      <c r="F83" s="8"/>
      <c r="G83" s="8"/>
      <c r="J83" s="109"/>
    </row>
    <row r="84" spans="1:20" ht="60.75" customHeight="1" thickTop="1" thickBot="1" x14ac:dyDescent="0.3">
      <c r="B84" s="118" t="s">
        <v>8</v>
      </c>
      <c r="C84" s="118"/>
      <c r="D84" s="118"/>
      <c r="E84" s="118"/>
      <c r="F84" s="118"/>
      <c r="G84" s="110"/>
      <c r="H84" s="111" t="s">
        <v>9</v>
      </c>
      <c r="I84" s="119" t="s">
        <v>10</v>
      </c>
      <c r="J84" s="120"/>
      <c r="K84" s="121"/>
      <c r="R84" s="23"/>
      <c r="S84" s="112"/>
    </row>
    <row r="85" spans="1:20" ht="33" customHeight="1" thickTop="1" thickBot="1" x14ac:dyDescent="0.3">
      <c r="B85" s="122" t="s">
        <v>11</v>
      </c>
      <c r="C85" s="122"/>
      <c r="D85" s="122"/>
      <c r="E85" s="122"/>
      <c r="F85" s="122"/>
      <c r="G85" s="113"/>
      <c r="H85" s="114">
        <f>SUM(G7:G82)</f>
        <v>20084</v>
      </c>
      <c r="I85" s="123">
        <f>SUM(J7:J82)</f>
        <v>16981.609999999997</v>
      </c>
      <c r="J85" s="124"/>
      <c r="K85" s="125"/>
    </row>
    <row r="86" spans="1:20" ht="14.25" customHeight="1" thickTop="1" x14ac:dyDescent="0.25"/>
    <row r="87" spans="1:20" ht="14.25" customHeight="1" x14ac:dyDescent="0.25"/>
    <row r="88" spans="1:20" ht="14.25" customHeight="1" x14ac:dyDescent="0.25"/>
    <row r="89" spans="1:20" ht="14.25" customHeight="1" x14ac:dyDescent="0.25"/>
    <row r="90" spans="1:20" ht="14.25" customHeight="1" x14ac:dyDescent="0.25"/>
    <row r="91" spans="1:20" ht="14.25" customHeight="1" x14ac:dyDescent="0.25"/>
    <row r="92" spans="1:20" ht="14.25" customHeight="1" x14ac:dyDescent="0.25"/>
    <row r="93" spans="1:20" ht="14.25" customHeight="1" x14ac:dyDescent="0.25"/>
    <row r="94" spans="1:20" ht="14.25" customHeight="1" x14ac:dyDescent="0.25"/>
    <row r="95" spans="1:20" ht="14.25" customHeight="1" x14ac:dyDescent="0.25"/>
    <row r="96" spans="1:2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</sheetData>
  <sheetProtection algorithmName="SHA-512" hashValue="mV0PnmnhoeyR3qZNbi5x05L/ZVEvO3fVvgh0HAYRlR+fFfxzg89aZhZezXAUK6Zw6xn42vGKF58GBEBUk3XytA==" saltValue="1pz7v+Yp7UbmR5qtNKyzIA==" spinCount="100000" sheet="1" selectLockedCells="1"/>
  <mergeCells count="24">
    <mergeCell ref="S7:S67"/>
    <mergeCell ref="R68:R81"/>
    <mergeCell ref="S68:S81"/>
    <mergeCell ref="L68:L81"/>
    <mergeCell ref="L7:L67"/>
    <mergeCell ref="O7:O67"/>
    <mergeCell ref="M7:M67"/>
    <mergeCell ref="N7:N67"/>
    <mergeCell ref="P7:P67"/>
    <mergeCell ref="Q7:Q67"/>
    <mergeCell ref="R7:R67"/>
    <mergeCell ref="M68:M81"/>
    <mergeCell ref="N68:N81"/>
    <mergeCell ref="O68:O81"/>
    <mergeCell ref="P68:P81"/>
    <mergeCell ref="Q68:Q81"/>
    <mergeCell ref="B1:D1"/>
    <mergeCell ref="B84:F84"/>
    <mergeCell ref="I84:K84"/>
    <mergeCell ref="B85:F85"/>
    <mergeCell ref="I85:K85"/>
    <mergeCell ref="B3:C4"/>
    <mergeCell ref="D3:E4"/>
    <mergeCell ref="F3:F4"/>
  </mergeCells>
  <conditionalFormatting sqref="B7:B82">
    <cfRule type="containsBlanks" dxfId="10" priority="51">
      <formula>LEN(TRIM(B7))=0</formula>
    </cfRule>
  </conditionalFormatting>
  <conditionalFormatting sqref="B7:B82">
    <cfRule type="cellIs" dxfId="9" priority="46" operator="greaterThanOrEqual">
      <formula>1</formula>
    </cfRule>
  </conditionalFormatting>
  <conditionalFormatting sqref="K7:K82">
    <cfRule type="cellIs" dxfId="8" priority="43" operator="equal">
      <formula>"VYHOVUJE"</formula>
    </cfRule>
  </conditionalFormatting>
  <conditionalFormatting sqref="K7:K82">
    <cfRule type="cellIs" dxfId="7" priority="42" operator="equal">
      <formula>"NEVYHOVUJE"</formula>
    </cfRule>
  </conditionalFormatting>
  <conditionalFormatting sqref="I7">
    <cfRule type="containsBlanks" dxfId="6" priority="13">
      <formula>LEN(TRIM(I7))=0</formula>
    </cfRule>
  </conditionalFormatting>
  <conditionalFormatting sqref="I7">
    <cfRule type="notContainsBlanks" dxfId="5" priority="12">
      <formula>LEN(TRIM(I7))&gt;0</formula>
    </cfRule>
  </conditionalFormatting>
  <conditionalFormatting sqref="I7:I82">
    <cfRule type="notContainsBlanks" dxfId="4" priority="11">
      <formula>LEN(TRIM(I7))&gt;0</formula>
    </cfRule>
  </conditionalFormatting>
  <conditionalFormatting sqref="I8:I82">
    <cfRule type="containsBlanks" dxfId="3" priority="10">
      <formula>LEN(TRIM(I8))=0</formula>
    </cfRule>
  </conditionalFormatting>
  <conditionalFormatting sqref="I8:I82">
    <cfRule type="notContainsBlanks" dxfId="2" priority="9">
      <formula>LEN(TRIM(I8))&gt;0</formula>
    </cfRule>
  </conditionalFormatting>
  <conditionalFormatting sqref="I8:I82">
    <cfRule type="notContainsBlanks" dxfId="1" priority="8">
      <formula>LEN(TRIM(I8))&gt;0</formula>
    </cfRule>
  </conditionalFormatting>
  <conditionalFormatting sqref="D7:D82">
    <cfRule type="containsBlanks" dxfId="0" priority="6">
      <formula>LEN(TRIM(D7))=0</formula>
    </cfRule>
  </conditionalFormatting>
  <dataValidations disablePrompts="1" count="1">
    <dataValidation type="list" allowBlank="1" showInputMessage="1" showErrorMessage="1" sqref="S7" xr:uid="{00000000-0002-0000-0000-000000000000}">
      <formula1>#REF!</formula1>
    </dataValidation>
  </dataValidations>
  <pageMargins left="0.23622047244094491" right="0.23622047244094491" top="0.15748031496062992" bottom="0.19685039370078741" header="0.15748031496062992" footer="0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Nováčková Marie</cp:lastModifiedBy>
  <cp:revision>2</cp:revision>
  <cp:lastPrinted>2021-08-24T11:52:23Z</cp:lastPrinted>
  <dcterms:created xsi:type="dcterms:W3CDTF">2014-03-05T12:43:32Z</dcterms:created>
  <dcterms:modified xsi:type="dcterms:W3CDTF">2021-09-02T07:49:01Z</dcterms:modified>
</cp:coreProperties>
</file>