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D:\USERS\vitkov\VT\VT 2021\109\1 výzva\"/>
    </mc:Choice>
  </mc:AlternateContent>
  <xr:revisionPtr revIDLastSave="0" documentId="13_ncr:1_{860ACC6B-F758-40BB-A332-C935FA70FF76}" xr6:coauthVersionLast="36" xr6:coauthVersionMax="47" xr10:uidLastSave="{00000000-0000-0000-0000-000000000000}"/>
  <bookViews>
    <workbookView xWindow="0" yWindow="0" windowWidth="23040" windowHeight="7044" xr2:uid="{00000000-000D-0000-FFFF-FFFF00000000}"/>
  </bookViews>
  <sheets>
    <sheet name="Výpočetní technika" sheetId="1" r:id="rId1"/>
  </sheets>
  <definedNames>
    <definedName name="_xlnm.Print_Area" localSheetId="0">'Výpočetní technika'!$B$1:$T$18</definedName>
  </definedNames>
  <calcPr calcId="191029"/>
</workbook>
</file>

<file path=xl/calcChain.xml><?xml version="1.0" encoding="utf-8"?>
<calcChain xmlns="http://schemas.openxmlformats.org/spreadsheetml/2006/main">
  <c r="S9" i="1" l="1"/>
  <c r="T9" i="1"/>
  <c r="P9" i="1"/>
  <c r="S8" i="1" l="1"/>
  <c r="T8" i="1"/>
  <c r="P8" i="1"/>
  <c r="P7" i="1" l="1"/>
  <c r="Q12" i="1" s="1"/>
  <c r="S7" i="1" l="1"/>
  <c r="R12" i="1" s="1"/>
  <c r="T7" i="1"/>
</calcChain>
</file>

<file path=xl/sharedStrings.xml><?xml version="1.0" encoding="utf-8"?>
<sst xmlns="http://schemas.openxmlformats.org/spreadsheetml/2006/main" count="56" uniqueCount="49">
  <si>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</si>
  <si>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</si>
  <si>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</si>
  <si>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</si>
  <si>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</si>
  <si>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</si>
  <si>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</si>
  <si>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</si>
  <si>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</si>
  <si>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</si>
  <si>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</si>
  <si>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</si>
  <si>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30213200-7 - Tablety (PC)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</si>
  <si>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</si>
  <si>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</si>
  <si>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</si>
  <si>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</si>
  <si>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</si>
  <si>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</si>
  <si>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</si>
  <si>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</si>
  <si>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</si>
  <si>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</si>
  <si>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</si>
  <si>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</si>
  <si>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</si>
  <si>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</si>
  <si>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</si>
  <si>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</si>
  <si>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</si>
  <si>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</si>
  <si>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</si>
  <si>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 xml:space="preserve">Příloha č. 2 Kupní smlouvy - technická specifikace
Výpočetní technika (III.) 109 - 2021 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</si>
  <si>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</si>
  <si>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</si>
  <si>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Kulturní evoluce
Číslo projektu: 20-01464S
GAČR</t>
  </si>
  <si>
    <t>Mgr. Josef Zeman,
Tel.: 735 715 881</t>
  </si>
  <si>
    <t>Sedláčkova 19, 
301 00 Plzeň,
Fakulta filozofická - Katedra filozofie,
místnost SD 205</t>
  </si>
  <si>
    <t>Notebook 13,3"</t>
  </si>
  <si>
    <t>Ing. Petr Pfauser,
Tel.: 37763 6717</t>
  </si>
  <si>
    <t>Univerzitní 28, 
301 00 Plzeň,
Fakulta designu a umění Ladislava Sutnara,
místnost LS 230</t>
  </si>
  <si>
    <t>Tablet min. 11"</t>
  </si>
  <si>
    <t>Ing. Kamil Eckhardt,
Tel.: 37763 3006</t>
  </si>
  <si>
    <t>Univerzitní 22, 
301 00 Plzeň,
Fakulta ekonomická - Děkanát,
místnost UL 401b</t>
  </si>
  <si>
    <t>Notebook 13,3" s příslušenstvím</t>
  </si>
  <si>
    <t>Provedení notebooku klasické, barva se preferuje vesmírně šedá.
Výkon procesoru v Passmark CPU více než 15 000 bodů, minimálně 8 jader.
Operační paměť minimálně 16 GB.
SSD disk o kapacitě minimálně 512 GB.
Integrovaná wifi karta.
Display 13,3" s rozlišením min. 2560x1600.
Podsvícená CZ klávesnice.
Operační systém: macOS (Big Sur nebo vyšší) - z důvodu kompatibility se stávajícím zařízením na ZČU.
Výdrž baterie (web, wifi) min. 15h.
Min. 2x USB-C.
Příslušenství (dohromady již napočteno pro oba notebooky):
- včetně 2 kusů redukce USB-C na VGA  
- včetně 1 kusu originální (stejný výrobce jako nbt) bezdrátové klávesnice s numerickou klávesnicí  
- včetně 1 kusu originální (stejný výrobce jako nbt) bezdrátové myši (bluetooth)  
- včetně 2 kusů redukce USB-C na USB-C, HDMI a USB-A  
- včetně 2 kusů dokovací stanice umožňující nabíjení notebooku a s porty minimálně (na každou stanici):
    2x DisplayPort, 1x HDMI, 1x USB-C port Gen 2 (10 Gbps, pouze pro data), 1x USB 3.1 Gen 2 port (10 Gbps) s podporou rychlého
    nabíjení (BC 1.2), 2x USB 3.1 Gen 2 port (10 Gbps), 1x Ethernet GLAN RJ-45 port, 1x 3,5 mm kombinovaný audio a mikrofonní vstup.
Podpora pro Kensington lock.
Kabel USB-C (minimálně 70 cm).
Rozměry produktu maximálně : 200 x 90 x 30 mm.
Hmotnost produktu maximálně: 260 g.</t>
  </si>
  <si>
    <r>
      <t xml:space="preserve">Velikost displeje: 13,3 palců, rozlišení min. 2560 x 1600.
Velikost RAM: min. 16 GB.
</t>
    </r>
    <r>
      <rPr>
        <sz val="11"/>
        <rFont val="Calibri"/>
        <family val="2"/>
        <charset val="238"/>
        <scheme val="minor"/>
      </rPr>
      <t>Výkon procesoru v Passmark CPU více než 15 000 bodů.</t>
    </r>
    <r>
      <rPr>
        <sz val="11"/>
        <color theme="1"/>
        <rFont val="Calibri"/>
        <family val="2"/>
        <charset val="238"/>
        <scheme val="minor"/>
      </rPr>
      <t xml:space="preserve">
Druh úložiště: SSD.
</t>
    </r>
    <r>
      <rPr>
        <sz val="11"/>
        <rFont val="Calibri"/>
        <family val="2"/>
        <charset val="238"/>
        <scheme val="minor"/>
      </rPr>
      <t>Velikost úložiště: min. 256 GB.
Výdrž baterie: min. 16 hodin.</t>
    </r>
    <r>
      <rPr>
        <sz val="11"/>
        <color theme="1"/>
        <rFont val="Calibri"/>
        <family val="2"/>
        <charset val="238"/>
        <scheme val="minor"/>
      </rPr>
      <t xml:space="preserve">
Výroba po roce 2020.</t>
    </r>
  </si>
  <si>
    <t>do 30.12.2021</t>
  </si>
  <si>
    <r>
      <t xml:space="preserve">Display s úhlopříčkou minimálně 11 palců,  rozlišení minimálně 2388 x 1668.
Vnitřní úložiště min. 128GB.
WiFi 802.11ax,  Bluetooth min. 5.0.
Světelný senzor, gyroskop.
Operační systém: ipadOS min. verze 14 - z důvodu kompatibility se stávajícím zařízením na ZČU.
Barometr, webkamera, min. 7MPix přední a min. 12MPix zadní.
Výdrž baterie min. 10h.
Preferuje se šedá barva.
Hmotnost max. </t>
    </r>
    <r>
      <rPr>
        <sz val="11"/>
        <color rgb="FFFF0000"/>
        <rFont val="Calibri"/>
        <family val="2"/>
        <charset val="238"/>
        <scheme val="minor"/>
      </rPr>
      <t>0,470</t>
    </r>
    <r>
      <rPr>
        <sz val="11"/>
        <color theme="1"/>
        <rFont val="Calibri"/>
        <family val="2"/>
        <charset val="238"/>
        <scheme val="minor"/>
      </rPr>
      <t xml:space="preserve"> kg.
Součástí setu je elektronická tužka propojená přes bluetooth s min. 12 hodinami provozu.
Součástí setu je originální česká membránová klávesnice bez nutnosti párování ani nabíjení, podsvícené a nízkoprofilové klávesy, vytvářející i obal zařízení, max. hmotnost pouzdra 1,1 kg, s UCB-C  portem pro nabíjení zařízení.
Záruka min. 24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</si>
</sst>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0" fillId="0" borderId="0"/>
    <xf numFmtId="0" fontId="10" fillId="0" borderId="0"/>
  </cellStyleXfs>
  <cellXfs count="11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6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Border="1"/>
    <xf numFmtId="0" fontId="15" fillId="0" borderId="0" xfId="0" applyFont="1" applyAlignment="1">
      <alignment vertical="center" wrapText="1"/>
    </xf>
    <xf numFmtId="0" fontId="0" fillId="0" borderId="0" xfId="0" applyFill="1" applyBorder="1"/>
    <xf numFmtId="0" fontId="18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0" fillId="3" borderId="5" xfId="0" applyNumberForma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 indent="1"/>
    </xf>
    <xf numFmtId="164" fontId="0" fillId="3" borderId="5" xfId="0" applyNumberFormat="1" applyFill="1" applyBorder="1" applyAlignment="1">
      <alignment horizontal="right" vertical="center" indent="1"/>
    </xf>
    <xf numFmtId="165" fontId="0" fillId="0" borderId="5" xfId="0" applyNumberFormat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vertical="center" indent="1"/>
    </xf>
    <xf numFmtId="164" fontId="0" fillId="3" borderId="7" xfId="0" applyNumberForma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3" fontId="0" fillId="7" borderId="17" xfId="0" applyNumberForma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164" fontId="13" fillId="0" borderId="11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 applyProtection="1">
      <alignment horizontal="left" vertical="center" wrapText="1" indent="1"/>
      <protection locked="0"/>
    </xf>
    <xf numFmtId="0" fontId="16" fillId="4" borderId="5" xfId="0" applyFont="1" applyFill="1" applyBorder="1" applyAlignment="1" applyProtection="1">
      <alignment horizontal="center" vertical="center" wrapText="1"/>
      <protection locked="0"/>
    </xf>
    <xf numFmtId="0" fontId="16" fillId="4" borderId="7" xfId="0" applyFont="1" applyFill="1" applyBorder="1" applyAlignment="1" applyProtection="1">
      <alignment horizontal="left" vertical="center" wrapText="1" indent="1"/>
      <protection locked="0"/>
    </xf>
    <xf numFmtId="0" fontId="16" fillId="4" borderId="14" xfId="0" applyFont="1" applyFill="1" applyBorder="1" applyAlignment="1" applyProtection="1">
      <alignment horizontal="left" vertical="center" wrapText="1" indent="1"/>
      <protection locked="0"/>
    </xf>
    <xf numFmtId="164" fontId="16" fillId="4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12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91440</xdr:colOff>
      <xdr:row>68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91440</xdr:colOff>
      <xdr:row>77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47957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431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421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426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131791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157320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47957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45275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40339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223220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47957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421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131791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157320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45275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40339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223220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40339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223220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421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131791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157320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47957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431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421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131791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157320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45275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40339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223220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40339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47957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223220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420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431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418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421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131791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157320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45275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47957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431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421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131791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157320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45275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40339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223220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47957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45275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47968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40339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223220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74</xdr:row>
      <xdr:rowOff>104210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111606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40344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47957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9405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50650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131792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157320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A6" zoomScale="36" zoomScaleNormal="36" workbookViewId="0">
      <selection activeCell="R7" sqref="R7:R9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5.44140625" style="1" customWidth="1"/>
    <col min="4" max="4" width="12.33203125" style="2" customWidth="1"/>
    <col min="5" max="5" width="10.5546875" style="3" customWidth="1"/>
    <col min="6" max="6" width="118" style="1" customWidth="1"/>
    <col min="7" max="7" width="29.6640625" style="4" bestFit="1" customWidth="1"/>
    <col min="8" max="8" width="23.44140625" style="4" customWidth="1"/>
    <col min="9" max="9" width="21.6640625" style="4" customWidth="1"/>
    <col min="10" max="10" width="16.33203125" style="1" customWidth="1"/>
    <col min="11" max="11" width="45.6640625" style="5" customWidth="1"/>
    <col min="12" max="12" width="27.33203125" style="5" customWidth="1"/>
    <col min="13" max="13" width="24.109375" style="5" customWidth="1"/>
    <col min="14" max="14" width="52" style="4" customWidth="1"/>
    <col min="15" max="15" width="28.109375" style="4" customWidth="1"/>
    <col min="16" max="16" width="17.664062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5546875" style="5" customWidth="1"/>
    <col min="21" max="21" width="11.5546875" style="5" hidden="1" customWidth="1"/>
    <col min="22" max="22" width="40" style="6" customWidth="1"/>
    <col min="23" max="16384" width="8.88671875" style="5"/>
  </cols>
  <sheetData>
    <row r="1" spans="1:22" ht="40.950000000000003" customHeight="1" x14ac:dyDescent="0.3">
      <c r="B1" s="99" t="s">
        <v>32</v>
      </c>
      <c r="C1" s="100"/>
      <c r="D1" s="100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87"/>
      <c r="E3" s="87"/>
      <c r="F3" s="87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87"/>
      <c r="E4" s="87"/>
      <c r="F4" s="87"/>
      <c r="G4" s="87"/>
      <c r="H4" s="8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101" t="s">
        <v>2</v>
      </c>
      <c r="H5" s="102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13</v>
      </c>
      <c r="D6" s="39" t="s">
        <v>4</v>
      </c>
      <c r="E6" s="39" t="s">
        <v>14</v>
      </c>
      <c r="F6" s="39" t="s">
        <v>15</v>
      </c>
      <c r="G6" s="45" t="s">
        <v>24</v>
      </c>
      <c r="H6" s="46" t="s">
        <v>28</v>
      </c>
      <c r="I6" s="40" t="s">
        <v>16</v>
      </c>
      <c r="J6" s="39" t="s">
        <v>17</v>
      </c>
      <c r="K6" s="39" t="s">
        <v>34</v>
      </c>
      <c r="L6" s="41" t="s">
        <v>18</v>
      </c>
      <c r="M6" s="42" t="s">
        <v>19</v>
      </c>
      <c r="N6" s="41" t="s">
        <v>20</v>
      </c>
      <c r="O6" s="41" t="s">
        <v>25</v>
      </c>
      <c r="P6" s="41" t="s">
        <v>21</v>
      </c>
      <c r="Q6" s="39" t="s">
        <v>5</v>
      </c>
      <c r="R6" s="43" t="s">
        <v>6</v>
      </c>
      <c r="S6" s="88" t="s">
        <v>7</v>
      </c>
      <c r="T6" s="44" t="s">
        <v>8</v>
      </c>
      <c r="U6" s="41" t="s">
        <v>22</v>
      </c>
      <c r="V6" s="41" t="s">
        <v>23</v>
      </c>
    </row>
    <row r="7" spans="1:22" ht="173.25" customHeight="1" thickTop="1" thickBot="1" x14ac:dyDescent="0.35">
      <c r="A7" s="20"/>
      <c r="B7" s="55">
        <v>1</v>
      </c>
      <c r="C7" s="56" t="s">
        <v>38</v>
      </c>
      <c r="D7" s="57">
        <v>1</v>
      </c>
      <c r="E7" s="48" t="s">
        <v>31</v>
      </c>
      <c r="F7" s="86" t="s">
        <v>46</v>
      </c>
      <c r="G7" s="103"/>
      <c r="H7" s="104"/>
      <c r="I7" s="50" t="s">
        <v>26</v>
      </c>
      <c r="J7" s="48" t="s">
        <v>33</v>
      </c>
      <c r="K7" s="58" t="s">
        <v>35</v>
      </c>
      <c r="L7" s="59"/>
      <c r="M7" s="59" t="s">
        <v>36</v>
      </c>
      <c r="N7" s="59" t="s">
        <v>37</v>
      </c>
      <c r="O7" s="53">
        <v>21</v>
      </c>
      <c r="P7" s="60">
        <f>D7*Q7</f>
        <v>37000</v>
      </c>
      <c r="Q7" s="61">
        <v>37000</v>
      </c>
      <c r="R7" s="107"/>
      <c r="S7" s="62">
        <f>D7*R7</f>
        <v>0</v>
      </c>
      <c r="T7" s="63" t="str">
        <f t="shared" ref="T7" si="0">IF(ISNUMBER(R7), IF(R7&gt;Q7,"NEVYHOVUJE","VYHOVUJE")," ")</f>
        <v xml:space="preserve"> </v>
      </c>
      <c r="U7" s="48"/>
      <c r="V7" s="48" t="s">
        <v>11</v>
      </c>
    </row>
    <row r="8" spans="1:22" ht="235.5" customHeight="1" thickTop="1" thickBot="1" x14ac:dyDescent="0.35">
      <c r="A8" s="20"/>
      <c r="B8" s="89">
        <v>2</v>
      </c>
      <c r="C8" s="71" t="s">
        <v>41</v>
      </c>
      <c r="D8" s="72">
        <v>1</v>
      </c>
      <c r="E8" s="73" t="s">
        <v>31</v>
      </c>
      <c r="F8" s="90" t="s">
        <v>48</v>
      </c>
      <c r="G8" s="105"/>
      <c r="H8" s="103"/>
      <c r="I8" s="74" t="s">
        <v>26</v>
      </c>
      <c r="J8" s="73" t="s">
        <v>27</v>
      </c>
      <c r="K8" s="75"/>
      <c r="L8" s="76"/>
      <c r="M8" s="82" t="s">
        <v>39</v>
      </c>
      <c r="N8" s="82" t="s">
        <v>40</v>
      </c>
      <c r="O8" s="77" t="s">
        <v>47</v>
      </c>
      <c r="P8" s="78">
        <f>D8*Q8</f>
        <v>30000</v>
      </c>
      <c r="Q8" s="79">
        <v>30000</v>
      </c>
      <c r="R8" s="108"/>
      <c r="S8" s="80">
        <f>D8*R8</f>
        <v>0</v>
      </c>
      <c r="T8" s="81" t="str">
        <f t="shared" ref="T8" si="1">IF(ISNUMBER(R8), IF(R8&gt;Q8,"NEVYHOVUJE","VYHOVUJE")," ")</f>
        <v xml:space="preserve"> </v>
      </c>
      <c r="U8" s="73"/>
      <c r="V8" s="73" t="s">
        <v>12</v>
      </c>
    </row>
    <row r="9" spans="1:22" ht="409.5" customHeight="1" thickTop="1" thickBot="1" x14ac:dyDescent="0.35">
      <c r="A9" s="20"/>
      <c r="B9" s="64">
        <v>3</v>
      </c>
      <c r="C9" s="65" t="s">
        <v>44</v>
      </c>
      <c r="D9" s="66">
        <v>2</v>
      </c>
      <c r="E9" s="49" t="s">
        <v>31</v>
      </c>
      <c r="F9" s="85" t="s">
        <v>45</v>
      </c>
      <c r="G9" s="106"/>
      <c r="H9" s="103"/>
      <c r="I9" s="83" t="s">
        <v>26</v>
      </c>
      <c r="J9" s="49" t="s">
        <v>27</v>
      </c>
      <c r="K9" s="51"/>
      <c r="L9" s="52"/>
      <c r="M9" s="84" t="s">
        <v>42</v>
      </c>
      <c r="N9" s="84" t="s">
        <v>43</v>
      </c>
      <c r="O9" s="54">
        <v>60</v>
      </c>
      <c r="P9" s="67">
        <f>D9*Q9</f>
        <v>89000</v>
      </c>
      <c r="Q9" s="68">
        <v>44500</v>
      </c>
      <c r="R9" s="109"/>
      <c r="S9" s="69">
        <f>D9*R9</f>
        <v>0</v>
      </c>
      <c r="T9" s="70" t="str">
        <f t="shared" ref="T9" si="2">IF(ISNUMBER(R9), IF(R9&gt;Q9,"NEVYHOVUJE","VYHOVUJE")," ")</f>
        <v xml:space="preserve"> </v>
      </c>
      <c r="U9" s="49"/>
      <c r="V9" s="49" t="s">
        <v>11</v>
      </c>
    </row>
    <row r="10" spans="1:22" ht="17.399999999999999" customHeight="1" thickTop="1" thickBot="1" x14ac:dyDescent="0.35">
      <c r="C10" s="5"/>
      <c r="D10" s="5"/>
      <c r="E10" s="5"/>
      <c r="F10" s="5"/>
      <c r="G10" s="33"/>
      <c r="H10" s="33"/>
      <c r="I10" s="5"/>
      <c r="J10" s="5"/>
      <c r="N10" s="5"/>
      <c r="O10" s="5"/>
      <c r="P10" s="5"/>
    </row>
    <row r="11" spans="1:22" ht="82.95" customHeight="1" thickTop="1" thickBot="1" x14ac:dyDescent="0.35">
      <c r="B11" s="95" t="s">
        <v>30</v>
      </c>
      <c r="C11" s="95"/>
      <c r="D11" s="95"/>
      <c r="E11" s="95"/>
      <c r="F11" s="95"/>
      <c r="G11" s="95"/>
      <c r="H11" s="95"/>
      <c r="I11" s="95"/>
      <c r="J11" s="21"/>
      <c r="K11" s="21"/>
      <c r="L11" s="7"/>
      <c r="M11" s="7"/>
      <c r="N11" s="7"/>
      <c r="O11" s="22"/>
      <c r="P11" s="22"/>
      <c r="Q11" s="23" t="s">
        <v>9</v>
      </c>
      <c r="R11" s="96" t="s">
        <v>10</v>
      </c>
      <c r="S11" s="97"/>
      <c r="T11" s="98"/>
      <c r="U11" s="24"/>
      <c r="V11" s="25"/>
    </row>
    <row r="12" spans="1:22" ht="43.2" customHeight="1" thickTop="1" thickBot="1" x14ac:dyDescent="0.35">
      <c r="B12" s="91" t="s">
        <v>29</v>
      </c>
      <c r="C12" s="91"/>
      <c r="D12" s="91"/>
      <c r="E12" s="91"/>
      <c r="F12" s="91"/>
      <c r="G12" s="91"/>
      <c r="I12" s="26"/>
      <c r="L12" s="9"/>
      <c r="M12" s="9"/>
      <c r="N12" s="9"/>
      <c r="O12" s="27"/>
      <c r="P12" s="27"/>
      <c r="Q12" s="28">
        <f>SUM(P7:P9)</f>
        <v>156000</v>
      </c>
      <c r="R12" s="92">
        <f>SUM(S7:S9)</f>
        <v>0</v>
      </c>
      <c r="S12" s="93"/>
      <c r="T12" s="94"/>
    </row>
    <row r="13" spans="1:22" ht="15" thickTop="1" x14ac:dyDescent="0.3">
      <c r="H13" s="87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3">
      <c r="B14" s="47"/>
      <c r="C14" s="47"/>
      <c r="D14" s="47"/>
      <c r="E14" s="47"/>
      <c r="F14" s="47"/>
      <c r="G14" s="87"/>
      <c r="H14" s="87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3">
      <c r="B15" s="47"/>
      <c r="C15" s="47"/>
      <c r="D15" s="47"/>
      <c r="E15" s="47"/>
      <c r="F15" s="47"/>
      <c r="G15" s="87"/>
      <c r="H15" s="87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3">
      <c r="B16" s="47"/>
      <c r="C16" s="47"/>
      <c r="D16" s="47"/>
      <c r="E16" s="47"/>
      <c r="F16" s="47"/>
      <c r="G16" s="87"/>
      <c r="H16" s="87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95" customHeight="1" x14ac:dyDescent="0.3">
      <c r="C17" s="21"/>
      <c r="D17" s="29"/>
      <c r="E17" s="21"/>
      <c r="F17" s="21"/>
      <c r="G17" s="87"/>
      <c r="H17" s="87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95" customHeight="1" x14ac:dyDescent="0.3">
      <c r="H18" s="36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95" customHeight="1" x14ac:dyDescent="0.3">
      <c r="C19" s="21"/>
      <c r="D19" s="29"/>
      <c r="E19" s="21"/>
      <c r="F19" s="21"/>
      <c r="G19" s="87"/>
      <c r="H19" s="87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95" customHeight="1" x14ac:dyDescent="0.3">
      <c r="C20" s="21"/>
      <c r="D20" s="29"/>
      <c r="E20" s="21"/>
      <c r="F20" s="21"/>
      <c r="G20" s="87"/>
      <c r="H20" s="87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95" customHeight="1" x14ac:dyDescent="0.3">
      <c r="C21" s="21"/>
      <c r="D21" s="29"/>
      <c r="E21" s="21"/>
      <c r="F21" s="21"/>
      <c r="G21" s="87"/>
      <c r="H21" s="87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95" customHeight="1" x14ac:dyDescent="0.3">
      <c r="C22" s="21"/>
      <c r="D22" s="29"/>
      <c r="E22" s="21"/>
      <c r="F22" s="21"/>
      <c r="G22" s="87"/>
      <c r="H22" s="87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95" customHeight="1" x14ac:dyDescent="0.3">
      <c r="C23" s="21"/>
      <c r="D23" s="29"/>
      <c r="E23" s="21"/>
      <c r="F23" s="21"/>
      <c r="G23" s="87"/>
      <c r="H23" s="87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95" customHeight="1" x14ac:dyDescent="0.3">
      <c r="C24" s="21"/>
      <c r="D24" s="29"/>
      <c r="E24" s="21"/>
      <c r="F24" s="21"/>
      <c r="G24" s="87"/>
      <c r="H24" s="87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95" customHeight="1" x14ac:dyDescent="0.3">
      <c r="C25" s="21"/>
      <c r="D25" s="29"/>
      <c r="E25" s="21"/>
      <c r="F25" s="21"/>
      <c r="G25" s="87"/>
      <c r="H25" s="87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95" customHeight="1" x14ac:dyDescent="0.3">
      <c r="C26" s="21"/>
      <c r="D26" s="29"/>
      <c r="E26" s="21"/>
      <c r="F26" s="21"/>
      <c r="G26" s="87"/>
      <c r="H26" s="87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95" customHeight="1" x14ac:dyDescent="0.3">
      <c r="C27" s="21"/>
      <c r="D27" s="29"/>
      <c r="E27" s="21"/>
      <c r="F27" s="21"/>
      <c r="G27" s="87"/>
      <c r="H27" s="87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95" customHeight="1" x14ac:dyDescent="0.3">
      <c r="C28" s="21"/>
      <c r="D28" s="29"/>
      <c r="E28" s="21"/>
      <c r="F28" s="21"/>
      <c r="G28" s="87"/>
      <c r="H28" s="87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95" customHeight="1" x14ac:dyDescent="0.3">
      <c r="C29" s="21"/>
      <c r="D29" s="29"/>
      <c r="E29" s="21"/>
      <c r="F29" s="21"/>
      <c r="G29" s="87"/>
      <c r="H29" s="87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95" customHeight="1" x14ac:dyDescent="0.3">
      <c r="C30" s="21"/>
      <c r="D30" s="29"/>
      <c r="E30" s="21"/>
      <c r="F30" s="21"/>
      <c r="G30" s="87"/>
      <c r="H30" s="87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95" customHeight="1" x14ac:dyDescent="0.3">
      <c r="C31" s="21"/>
      <c r="D31" s="29"/>
      <c r="E31" s="21"/>
      <c r="F31" s="21"/>
      <c r="G31" s="87"/>
      <c r="H31" s="87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95" customHeight="1" x14ac:dyDescent="0.3">
      <c r="C32" s="21"/>
      <c r="D32" s="29"/>
      <c r="E32" s="21"/>
      <c r="F32" s="21"/>
      <c r="G32" s="87"/>
      <c r="H32" s="87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87"/>
      <c r="H33" s="87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87"/>
      <c r="H34" s="87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87"/>
      <c r="H35" s="87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87"/>
      <c r="H36" s="87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87"/>
      <c r="H37" s="87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87"/>
      <c r="H38" s="87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87"/>
      <c r="H39" s="87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87"/>
      <c r="H40" s="87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87"/>
      <c r="H41" s="87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87"/>
      <c r="H42" s="87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87"/>
      <c r="H43" s="87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87"/>
      <c r="H44" s="87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87"/>
      <c r="H45" s="87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87"/>
      <c r="H46" s="87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87"/>
      <c r="H47" s="87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87"/>
      <c r="H48" s="87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87"/>
      <c r="H49" s="87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87"/>
      <c r="H50" s="87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87"/>
      <c r="H51" s="87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87"/>
      <c r="H52" s="87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87"/>
      <c r="H53" s="87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87"/>
      <c r="H54" s="87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87"/>
      <c r="H55" s="87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87"/>
      <c r="H56" s="87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87"/>
      <c r="H57" s="87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87"/>
      <c r="H58" s="87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87"/>
      <c r="H59" s="87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87"/>
      <c r="H60" s="87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87"/>
      <c r="H61" s="87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87"/>
      <c r="H62" s="87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87"/>
      <c r="H63" s="87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87"/>
      <c r="H64" s="87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87"/>
      <c r="H65" s="87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87"/>
      <c r="H66" s="87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87"/>
      <c r="H67" s="87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87"/>
      <c r="H68" s="87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87"/>
      <c r="H69" s="87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87"/>
      <c r="H70" s="87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87"/>
      <c r="H71" s="87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87"/>
      <c r="H72" s="87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87"/>
      <c r="H73" s="87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87"/>
      <c r="H74" s="87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87"/>
      <c r="H75" s="87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87"/>
      <c r="H76" s="87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87"/>
      <c r="H77" s="87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87"/>
      <c r="H78" s="87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87"/>
      <c r="H79" s="87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87"/>
      <c r="H80" s="87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87"/>
      <c r="H81" s="87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87"/>
      <c r="H82" s="87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87"/>
      <c r="H83" s="87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87"/>
      <c r="H84" s="87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87"/>
      <c r="H85" s="87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87"/>
      <c r="H86" s="87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87"/>
      <c r="H87" s="87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87"/>
      <c r="H88" s="87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87"/>
      <c r="H89" s="87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87"/>
      <c r="H90" s="87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87"/>
      <c r="H91" s="87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87"/>
      <c r="H92" s="87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87"/>
      <c r="H93" s="87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87"/>
      <c r="H94" s="87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87"/>
      <c r="H95" s="87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87"/>
      <c r="H96" s="87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87"/>
      <c r="H97" s="87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87"/>
      <c r="H98" s="87"/>
      <c r="I98" s="11"/>
      <c r="J98" s="11"/>
      <c r="K98" s="11"/>
      <c r="L98" s="11"/>
      <c r="M98" s="11"/>
      <c r="N98" s="6"/>
      <c r="O98" s="6"/>
      <c r="P98" s="6"/>
    </row>
    <row r="99" spans="3:19" ht="19.95" customHeight="1" x14ac:dyDescent="0.3">
      <c r="C99" s="5"/>
      <c r="E99" s="5"/>
      <c r="F99" s="5"/>
      <c r="J99" s="5"/>
    </row>
    <row r="100" spans="3:19" ht="19.95" customHeight="1" x14ac:dyDescent="0.3">
      <c r="C100" s="5"/>
      <c r="E100" s="5"/>
      <c r="F100" s="5"/>
      <c r="J100" s="5"/>
    </row>
    <row r="101" spans="3:19" ht="19.95" customHeight="1" x14ac:dyDescent="0.3">
      <c r="C101" s="5"/>
      <c r="E101" s="5"/>
      <c r="F101" s="5"/>
      <c r="J101" s="5"/>
    </row>
    <row r="102" spans="3:19" ht="19.95" customHeight="1" x14ac:dyDescent="0.3">
      <c r="C102" s="5"/>
      <c r="E102" s="5"/>
      <c r="F102" s="5"/>
      <c r="J102" s="5"/>
    </row>
    <row r="103" spans="3:19" ht="19.95" customHeight="1" x14ac:dyDescent="0.3">
      <c r="C103" s="5"/>
      <c r="E103" s="5"/>
      <c r="F103" s="5"/>
      <c r="J103" s="5"/>
    </row>
    <row r="104" spans="3:19" ht="19.95" customHeight="1" x14ac:dyDescent="0.3">
      <c r="C104" s="5"/>
      <c r="E104" s="5"/>
      <c r="F104" s="5"/>
      <c r="J104" s="5"/>
    </row>
    <row r="105" spans="3:19" ht="19.95" customHeight="1" x14ac:dyDescent="0.3">
      <c r="C105" s="5"/>
      <c r="E105" s="5"/>
      <c r="F105" s="5"/>
      <c r="J105" s="5"/>
    </row>
    <row r="106" spans="3:19" ht="19.95" customHeight="1" x14ac:dyDescent="0.3">
      <c r="C106" s="5"/>
      <c r="E106" s="5"/>
      <c r="F106" s="5"/>
      <c r="J106" s="5"/>
    </row>
    <row r="107" spans="3:19" x14ac:dyDescent="0.3">
      <c r="C107" s="5"/>
      <c r="E107" s="5"/>
      <c r="F107" s="5"/>
      <c r="J107" s="5"/>
    </row>
    <row r="108" spans="3:19" x14ac:dyDescent="0.3">
      <c r="C108" s="5"/>
      <c r="E108" s="5"/>
      <c r="F108" s="5"/>
      <c r="J108" s="5"/>
    </row>
    <row r="109" spans="3:19" x14ac:dyDescent="0.3">
      <c r="C109" s="5"/>
      <c r="E109" s="5"/>
      <c r="F109" s="5"/>
      <c r="J109" s="5"/>
    </row>
    <row r="110" spans="3:19" x14ac:dyDescent="0.3">
      <c r="C110" s="5"/>
      <c r="E110" s="5"/>
      <c r="F110" s="5"/>
      <c r="J110" s="5"/>
    </row>
    <row r="111" spans="3:19" x14ac:dyDescent="0.3">
      <c r="C111" s="5"/>
      <c r="E111" s="5"/>
      <c r="F111" s="5"/>
      <c r="J111" s="5"/>
    </row>
    <row r="112" spans="3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</sheetData>
  <sheetProtection algorithmName="SHA-512" hashValue="xWZmA1yedKHeXGFhu41oYU4/FhzrZtVfSfKGQfXhifG1y+xKfly4Ttkc8+dCxfZEHIVYJMmpJkqSGTsAvhxoEw==" saltValue="Hfl4a+xA5vrgPtGQliPV1Q==" spinCount="100000" sheet="1" objects="1" scenarios="1"/>
  <mergeCells count="6">
    <mergeCell ref="B12:G12"/>
    <mergeCell ref="R12:T12"/>
    <mergeCell ref="B11:I11"/>
    <mergeCell ref="R11:T11"/>
    <mergeCell ref="B1:D1"/>
    <mergeCell ref="G5:H5"/>
  </mergeCells>
  <conditionalFormatting sqref="D7:D9 B7:B9">
    <cfRule type="containsBlanks" dxfId="11" priority="56">
      <formula>LEN(TRIM(B7))=0</formula>
    </cfRule>
  </conditionalFormatting>
  <conditionalFormatting sqref="B7:B9">
    <cfRule type="cellIs" dxfId="10" priority="53" operator="greaterThanOrEqual">
      <formula>1</formula>
    </cfRule>
  </conditionalFormatting>
  <conditionalFormatting sqref="T7:T9">
    <cfRule type="cellIs" dxfId="9" priority="40" operator="equal">
      <formula>"VYHOVUJE"</formula>
    </cfRule>
  </conditionalFormatting>
  <conditionalFormatting sqref="T7:T9">
    <cfRule type="cellIs" dxfId="8" priority="39" operator="equal">
      <formula>"NEVYHOVUJE"</formula>
    </cfRule>
  </conditionalFormatting>
  <conditionalFormatting sqref="G7:H7 G8:G9 R7:R9">
    <cfRule type="containsBlanks" dxfId="7" priority="33">
      <formula>LEN(TRIM(G7))=0</formula>
    </cfRule>
  </conditionalFormatting>
  <conditionalFormatting sqref="G7:H7 G8:G9 R7:R9">
    <cfRule type="notContainsBlanks" dxfId="6" priority="31">
      <formula>LEN(TRIM(G7))&gt;0</formula>
    </cfRule>
  </conditionalFormatting>
  <conditionalFormatting sqref="G7:H7 G8:G9 R7:R9">
    <cfRule type="notContainsBlanks" dxfId="5" priority="30">
      <formula>LEN(TRIM(G7))&gt;0</formula>
    </cfRule>
  </conditionalFormatting>
  <conditionalFormatting sqref="G7:H7 G8:G9">
    <cfRule type="notContainsBlanks" dxfId="4" priority="29">
      <formula>LEN(TRIM(G7))&gt;0</formula>
    </cfRule>
  </conditionalFormatting>
  <conditionalFormatting sqref="H8:H9">
    <cfRule type="containsBlanks" dxfId="3" priority="4">
      <formula>LEN(TRIM(H8))=0</formula>
    </cfRule>
  </conditionalFormatting>
  <conditionalFormatting sqref="H8:H9">
    <cfRule type="notContainsBlanks" dxfId="2" priority="3">
      <formula>LEN(TRIM(H8))&gt;0</formula>
    </cfRule>
  </conditionalFormatting>
  <conditionalFormatting sqref="H8:H9">
    <cfRule type="notContainsBlanks" dxfId="1" priority="2">
      <formula>LEN(TRIM(H8))&gt;0</formula>
    </cfRule>
  </conditionalFormatting>
  <conditionalFormatting sqref="H8:H9">
    <cfRule type="notContainsBlanks" dxfId="0" priority="1">
      <formula>LEN(TRIM(H8))&gt;0</formula>
    </cfRule>
  </conditionalFormatting>
  <dataValidations count="3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9" xr:uid="{00000000-0002-0000-0000-000001000000}">
      <formula1>"ks,bal,sada,m,"</formula1>
    </dataValidation>
    <dataValidation type="list" allowBlank="1" showInputMessage="1" showErrorMessage="1" sqref="J8 J9" xr:uid="{2C232DFB-2DA6-4061-8135-85D351E85ED9}">
      <formula1>"ANO,NE"</formula1>
    </dataValidation>
  </dataValidations>
  <pageMargins left="0.15748031496062992" right="0.15748031496062992" top="3.937007874015748E-2" bottom="0.11811023622047245" header="7.874015748031496E-2" footer="7.874015748031496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2021-08-30T11:14:09Z</cp:lastPrinted>
  <dcterms:created xsi:type="dcterms:W3CDTF">2014-03-05T12:43:32Z</dcterms:created>
  <dcterms:modified xsi:type="dcterms:W3CDTF">2021-09-17T09:49:28Z</dcterms:modified>
</cp:coreProperties>
</file>