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228"/>
  <workbookPr updateLinks="never"/>
  <bookViews>
    <workbookView xWindow="65416" yWindow="65416" windowWidth="29040" windowHeight="15840" activeTab="0"/>
  </bookViews>
  <sheets>
    <sheet name="KP" sheetId="1" r:id="rId1"/>
  </sheets>
  <definedNames>
    <definedName name="_xlnm.Print_Area" localSheetId="0">'KP'!$B$1:$T$115</definedName>
    <definedName name="_xlnm.Print_Titles" localSheetId="0">'KP'!$6:$6</definedName>
  </definedNames>
  <calcPr calcId="181029"/>
</workbook>
</file>

<file path=xl/sharedStrings.xml><?xml version="1.0" encoding="utf-8"?>
<sst xmlns="http://schemas.openxmlformats.org/spreadsheetml/2006/main" count="354" uniqueCount="205">
  <si>
    <t>[DOPLNÍ DODAVATEL]</t>
  </si>
  <si>
    <t>Položka</t>
  </si>
  <si>
    <t>Množství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</si>
  <si>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</si>
  <si>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</si>
  <si>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</si>
  <si>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</si>
  <si>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30192000-1 - Kancelářské potřeby</t>
  </si>
  <si>
    <r>
      <t xml:space="preserve">Informace pro dodavatele: </t>
    </r>
    <r>
      <rPr>
        <sz val="11"/>
        <color theme="1"/>
        <rFont val="Calibri"/>
        <family val="2"/>
        <scheme val="minor"/>
      </rPr>
      <t>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</si>
  <si>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t>CELKOVÁ MAXIMÁLNÍ CENA za celou VZ 
v Kč BEZ DPH</t>
  </si>
  <si>
    <t>CELKOVÁ NABÍDKOVÁ CENA v Kč bez DPH</t>
  </si>
  <si>
    <t>V případě, že se dodavatel při předání zboží na některá uvedená tel. čísla nedovolá, bude v takovém případě volat tel. 377 631 320, 377 631 325.</t>
  </si>
  <si>
    <t xml:space="preserve">Název </t>
  </si>
  <si>
    <t>Měrná jednotka [MJ]</t>
  </si>
  <si>
    <t>Popis</t>
  </si>
  <si>
    <t xml:space="preserve">Maximální cena za jednotlivé položky 
 v Kč BEZ DPH </t>
  </si>
  <si>
    <t xml:space="preserve">Fakturace </t>
  </si>
  <si>
    <t xml:space="preserve">Obchodní podmínky NAD RÁMEC STANDARDNÍCH 
obchodních podmínek </t>
  </si>
  <si>
    <t>Kontaktní osoba 
k převzetí zboží</t>
  </si>
  <si>
    <t xml:space="preserve">Místo dodání </t>
  </si>
  <si>
    <r>
      <t xml:space="preserve">Termín dodání 
</t>
    </r>
    <r>
      <rPr>
        <sz val="11"/>
        <rFont val="Calibri"/>
        <family val="2"/>
        <scheme val="minor"/>
      </rPr>
      <t>(uveden v kalend. dnech od dojití výzvy Objednatele k plnění Smlouvy)</t>
    </r>
  </si>
  <si>
    <t xml:space="preserve">POZNÁMKA </t>
  </si>
  <si>
    <t>CPV - výběr
čisticí prostředky a hygienické potřeby</t>
  </si>
  <si>
    <t>Samostatná faktura</t>
  </si>
  <si>
    <t>ks</t>
  </si>
  <si>
    <t>bal</t>
  </si>
  <si>
    <t>sada</t>
  </si>
  <si>
    <t>Euroobal A4 - hladký</t>
  </si>
  <si>
    <t xml:space="preserve">Samolepící bločky 38 x 51 mm,  4 x neon  </t>
  </si>
  <si>
    <t>Obálky C6 114 x 162 mm</t>
  </si>
  <si>
    <t>Lepicí páska 50mm x 66m transparentní</t>
  </si>
  <si>
    <t>Vysoká lepicí síla a okamžitá přilnavost. Vhodné na  papír, karton, nevysychá, neobsahuje rozpouštědla.</t>
  </si>
  <si>
    <t>Nůžky kancelářské střední</t>
  </si>
  <si>
    <t>Nůžky střední velké</t>
  </si>
  <si>
    <t>Nůž na dopisy</t>
  </si>
  <si>
    <t xml:space="preserve">Pryž </t>
  </si>
  <si>
    <t>Popisovač tabulový 2,5 mm - sada 4ks</t>
  </si>
  <si>
    <t xml:space="preserve">Motouz jutový přírodní  </t>
  </si>
  <si>
    <t>Motouz PP juta barevný umělý</t>
  </si>
  <si>
    <t>Obálka PVC se zipem A5 - čirá</t>
  </si>
  <si>
    <t xml:space="preserve">Vyměnitelná náplň F - 411, modrý inkoust, jehlový hrot 0,5 mm pro extra jemné psaní, plastové tělo, pogumovaný úchop pro příjemnější držení, stiskací mechanismus, kovový hrot. </t>
  </si>
  <si>
    <t>Stiskací mechanismus, vyměnitelná gelová náplň, plastové tělo, jehlový hrot 0,5 mm pro tenké psaní.</t>
  </si>
  <si>
    <t xml:space="preserve">Na grafitové tužky. </t>
  </si>
  <si>
    <t>Stíratelný, světlostálý, kulatý, vláknový hrot, šíře stopy 2,5 mm, ventilační uzávěr. Na bílé tabule, sklo, PVC, porcelán.</t>
  </si>
  <si>
    <t>Materiál PVC, s plastovým zipem.</t>
  </si>
  <si>
    <t>Obaly "L" A4 - čiré</t>
  </si>
  <si>
    <t>Kvalitní lepicí páska průhledná.</t>
  </si>
  <si>
    <t>Stíratelný, světlostálý, kulatý, vláknový hrot, šíře stopy 2,5 mm, ventilační uzávěr. Na bílé tabule, sklo, PVC, porcelán. Sada 4 ks.</t>
  </si>
  <si>
    <t>Sešívačka min. 20 listů</t>
  </si>
  <si>
    <t>Kvalitní nůžky z nerez oceli, ergonomické úchopy z nelámavé plastické hmoty, délka min. 25 mm.</t>
  </si>
  <si>
    <t>Otevírač obálek, kovová čepel, plastová rukojeť.</t>
  </si>
  <si>
    <t>Samolepicí bločky 38 x 51 mm, 3 x žlutý</t>
  </si>
  <si>
    <t>Samolepící záložky 12 x 45 mm  - 8 x neon</t>
  </si>
  <si>
    <t xml:space="preserve">Blok A5 lepený čistý </t>
  </si>
  <si>
    <t xml:space="preserve">Blok A5 lepený linka </t>
  </si>
  <si>
    <t xml:space="preserve">Blok A4 lepený čistý </t>
  </si>
  <si>
    <t xml:space="preserve">Blok A4 lepený linka </t>
  </si>
  <si>
    <t xml:space="preserve">Karton kreslící barevný A4 180g - mix 5 barev </t>
  </si>
  <si>
    <t xml:space="preserve">Obálky bublinkové bílé 220x330 </t>
  </si>
  <si>
    <t>Obálky B4 , 250 x 353 mm</t>
  </si>
  <si>
    <t>Lepicí páska 38mm x 66m transparentní</t>
  </si>
  <si>
    <t>Lepicí páska oboustranná 25mmx10m</t>
  </si>
  <si>
    <t>Lepicí páska krepová  50mmx50m</t>
  </si>
  <si>
    <t>Klip kovový 25</t>
  </si>
  <si>
    <t xml:space="preserve">Lupa čtecí </t>
  </si>
  <si>
    <t>Kniha podpisová A4</t>
  </si>
  <si>
    <t xml:space="preserve">Křída bílá  </t>
  </si>
  <si>
    <t>Nůžky kancelářské malé</t>
  </si>
  <si>
    <t>Pokud financováno z projektových prostředků, pak ŘEŠITEL uvede: NÁZEV A ČÍSLO DOTAČNÍHO PROJEKTU</t>
  </si>
  <si>
    <t>Kvalitní průhledný polypropylen, zavírání jedním drukem (patentem) na delší straně.</t>
  </si>
  <si>
    <t>Vnějšek plast, vnitřek hladký papír.</t>
  </si>
  <si>
    <t>Formát A4 , transparentní polypropylen, zajišťovací gumička.</t>
  </si>
  <si>
    <t>Formát A4, polypropylen, neprůhledné, zajišťovací gumička.</t>
  </si>
  <si>
    <t>Odkládací desky A4, prešpán 350 g, zajišťovací gumička.</t>
  </si>
  <si>
    <t>Samolepicí blok, každý lístek má podél jedné strany lepivý pásek, 4 barvy po 50 listech v balení.</t>
  </si>
  <si>
    <t>Samolepicí blok, žlutá barva, každý lístek má podél jedné strany lepivý pásek, 3 ks po 100 listech v balení.</t>
  </si>
  <si>
    <t>Popisovatelné proužky, plastové, možnost opakované aplikace, neslepují se a nekroutí, 8 neon.barev x 25ks.</t>
  </si>
  <si>
    <t>Barevný karton, 50 archů v balení.</t>
  </si>
  <si>
    <t>Samolepící bílé.</t>
  </si>
  <si>
    <t>Polypropylenová oboustranná lepicí páska, univerzální použití, možnost použít pro podlahové krytiny a koberce.</t>
  </si>
  <si>
    <t>Papírová páska, pro ochranu povrchů před potřísněním ploch nebo mechanickým poškozením, snímatelná bez zanechání lepidla.</t>
  </si>
  <si>
    <t>Sešití min. 20 listů, spojovače 24/6 i 26/6.</t>
  </si>
  <si>
    <t xml:space="preserve">Kovové, mnohonásobně použitelné, min. 12 ks v balení. </t>
  </si>
  <si>
    <t>Zvětšení min. 7x, skleněná čočka.</t>
  </si>
  <si>
    <t>Formát A4, min. 16 listů, materiál imitace kůže  PVC, 3 otvory pro kontrolu písemností.</t>
  </si>
  <si>
    <t>Sada bílých školních kříd, min. 100 ks v balení.</t>
  </si>
  <si>
    <t>Sada školních kříd, 6 barev.</t>
  </si>
  <si>
    <t>Celokovové provedení, čepele spojuje kovový šroub, řezné plochy speciálně upraveny pro snadný a precizní střih.</t>
  </si>
  <si>
    <t>Vysoce kvalitní nůžky, nožnice vyrobené z tvrzené japonské oceli s nerezovou úpravou, ergonomické držení - měkký dotek, délka nůžek min. 15 cm.</t>
  </si>
  <si>
    <t>Pravítko 20 cm</t>
  </si>
  <si>
    <t>Pravítko 30 cm</t>
  </si>
  <si>
    <t>Příloha č. 2 Kupní smlouvy - technická specifikace
Kancelářské potřeby (II.) 023 - 2021</t>
  </si>
  <si>
    <t>Obálka plastová PVC s patentem /druk/ A4 - mix barev</t>
  </si>
  <si>
    <t>Rozlišovač papírový ("jazyk") - mix 5 barev</t>
  </si>
  <si>
    <t xml:space="preserve">Samolepící záložky: šipky 12 x 42 mm - 5 x neon </t>
  </si>
  <si>
    <t xml:space="preserve">Papír kancelářský A4 kvalita"B"  </t>
  </si>
  <si>
    <t>Kopírovací karton bílý A4 160g</t>
  </si>
  <si>
    <t>Obálky bublinkové bílé 270x360</t>
  </si>
  <si>
    <t>Propisovací tužka</t>
  </si>
  <si>
    <t>Popisovač  lihový 0,6 mm - černá</t>
  </si>
  <si>
    <t>Kalíšek na tužky</t>
  </si>
  <si>
    <t>Kovový trojbox na dokumenty A4</t>
  </si>
  <si>
    <t xml:space="preserve">Samolepicí etikety  210x297 mm </t>
  </si>
  <si>
    <t>1 etiketa / arch, archy formátu A4 , pro tisk v kopírkách, laserových a inkoustových tiskárnách. 100listů/ bal.</t>
  </si>
  <si>
    <t>Tabule korková 60 x 90</t>
  </si>
  <si>
    <t>Připínáčky  pro nástěnky (špulky)</t>
  </si>
  <si>
    <t xml:space="preserve">Kalkulátor </t>
  </si>
  <si>
    <t>Křída barevná  sada 6barev</t>
  </si>
  <si>
    <t>Obaly "L" A4 - červené</t>
  </si>
  <si>
    <t>Obaly "L" A4 - zelené</t>
  </si>
  <si>
    <t>Obálky bublinkové bílé 180x260 /D1/</t>
  </si>
  <si>
    <t>Obálky bublinkové bílé 270x360 /H18/</t>
  </si>
  <si>
    <t>Lepicí páska krepová 38mmx50m</t>
  </si>
  <si>
    <t>Náplň do gelového pera - modrá</t>
  </si>
  <si>
    <t>Délka 106,8 mm, extra tenký hrot, plastová trubička.</t>
  </si>
  <si>
    <t>Bublinková folie 50 cm x 10 m</t>
  </si>
  <si>
    <t>Bublinková folie 100 cm x 10 m</t>
  </si>
  <si>
    <t>Datumovka samobarvící min do r. 2032</t>
  </si>
  <si>
    <t>Samobarvící mechanické razítko, vhodné pro každodení používání v kancelářích , měsíc číslem, výška znaků 3,8 - 4,2 mm.</t>
  </si>
  <si>
    <t>Klip kovový 32</t>
  </si>
  <si>
    <t>Klip kovový 41</t>
  </si>
  <si>
    <t xml:space="preserve"> Samolepící záložky: proužky 12 x 50 mm - 5 x neon </t>
  </si>
  <si>
    <t>Rozlišovač, papírový rozdružovač A4 - 6 listů</t>
  </si>
  <si>
    <t>Rozlišovače z kvalitního silného kartonu. Jednotlivé stránky v různých barvách. Pro formát A4, 6 listů, barevné třídění (postranní záložky/jazýčky). Bez předního popisovatelného listu. Univerzální multiperforace umožňuje založení do kroužkového i pákového pořadače.</t>
  </si>
  <si>
    <t>Barevný papír A4 170 g - mix 4 fluo barev, 50 ks</t>
  </si>
  <si>
    <t>Pevný papír vhodný pro výrobu dekorací, výtvarné práce a pedagogické aktivity. Formát A4, gramáž 170 g/m2. Balení: 50 listů, zářivé (fluo) barvy.</t>
  </si>
  <si>
    <t>balení</t>
  </si>
  <si>
    <t>Samolepící záložky: proužky 12 x 42 mm - 5 x neon</t>
  </si>
  <si>
    <t>Samolepící záložky 20 x 50 mm - 4 barvy</t>
  </si>
  <si>
    <t>Desky odkládací A4, bez klop, prešpán - (šedá)</t>
  </si>
  <si>
    <t xml:space="preserve">Podložka A4 s klipem jednoduchá </t>
  </si>
  <si>
    <t>Štítky k pořadačům samolepící</t>
  </si>
  <si>
    <t xml:space="preserve">Lepidlo disperzní 130 - 140 g </t>
  </si>
  <si>
    <t>Gelové pero 0,5 mm -(modrá)</t>
  </si>
  <si>
    <t>Popisovač tabulový  2,5 mm</t>
  </si>
  <si>
    <t>Nůžky celokovové - 20 cm</t>
  </si>
  <si>
    <t>PS-NL  Vladislava Ottová,
Tel.: 37763 1332,
E-mail:  ottova@ps.zcu.cz</t>
  </si>
  <si>
    <t xml:space="preserve">Univerzitní 22, 
301 00 Plzeň,
budova Fakulty strojní - Centrální sklad,
místnost UU 012 </t>
  </si>
  <si>
    <t>FDU - Lucie Balíková,
Tel.: 37763 6801,
E-mail: lbaliko@fdu.zcu.cz</t>
  </si>
  <si>
    <t xml:space="preserve"> Univerzití 28,
301 00 Plzeň, 
Fakulta designu a umění Ladislava Sutnara -
Katedra výtvarného umění, 
místnost LS 334</t>
  </si>
  <si>
    <t>JAK - Diana Görnerová,
Tel.: 734 428 141,
E-mail: gorner@ff.zcu.cz</t>
  </si>
  <si>
    <t xml:space="preserve">Sedláčkova 15, 
301 00 Plzeň,
 Fakulta filozofická -
Katedra anglického jazyka a literatury,
místnost SP 207 </t>
  </si>
  <si>
    <t>Archivační krabice na dokumenty A4  (š 9-11,5 cm)</t>
  </si>
  <si>
    <t>Kartonová krabice pro dlouhodobé skladování dokumentů  formátu A4, šíře hřbetu 9 -11,5 cm, možnost uložení ve skupinovém boxu, cca 330x260x110 mm.</t>
  </si>
  <si>
    <t>Vnějšek plast, vnitřek hladký papír, formát A4, šíře 50 cm.</t>
  </si>
  <si>
    <t>Oddělování stránek v pořadačích všech typů, rozměr 10,5 x 24 cm. Min. 100 ks /balení.</t>
  </si>
  <si>
    <t>Čiré, min. 45 mic. Balení min. 100 ks.</t>
  </si>
  <si>
    <t>Obálka plastová PVC s patentem /druk/ A5 - mix barev</t>
  </si>
  <si>
    <r>
      <t xml:space="preserve">Pořadač pákový A4 - 5cm - </t>
    </r>
    <r>
      <rPr>
        <b/>
        <sz val="11"/>
        <rFont val="Calibri"/>
        <family val="2"/>
      </rPr>
      <t>5ks modrý + 5zelený + 5 červený</t>
    </r>
  </si>
  <si>
    <r>
      <t>Pořadač pákový A4 - 7,5 cm -</t>
    </r>
    <r>
      <rPr>
        <b/>
        <sz val="11"/>
        <rFont val="Calibri"/>
        <family val="2"/>
      </rPr>
      <t xml:space="preserve"> 5ks modrý + 5zelený + 5 červený</t>
    </r>
  </si>
  <si>
    <t>Nezávěsné hladké PVC obaly, vkládání na šířku i na výšku, min. 150 mic. Min. 10 ks v balení.</t>
  </si>
  <si>
    <t>Popisovatelné šipky, neonové samolepicí záložky, plastové, průhledné. 5 x 25ks  v balení.</t>
  </si>
  <si>
    <t xml:space="preserve">Min. 50 listů, lepená vazba. </t>
  </si>
  <si>
    <t>Gramáž 80±2; tloušťka 160±3; vlhkost 3,9-5,3%; opacita min. 90; bělost 151±CIE;  hrubost dle Bendsena 200±50 cm3/min. Vhodný do laserových tiskáren, kopírek i inkoustových tiskáren, pro oboustranný tisk. Doporučený při vyšší spotřebě papíru (250 listů denně a více). Není vhodný do rychloběžných strojů (60 kopií za minutu). 1 bal/500 list.</t>
  </si>
  <si>
    <t>Vhodný pro tisk, speciálně hlazený bílý karton, 1 bal/250 listů.</t>
  </si>
  <si>
    <t>Samolepicí, odtrhovací proužek, vzduchová ochranná vrstva, vhodné pro zasílání křehkých předmětů. Min. 10 ks v balení.</t>
  </si>
  <si>
    <t>Samolepící, 1 bal/ 50ks</t>
  </si>
  <si>
    <t>Lepicí tyčinka min. 20g</t>
  </si>
  <si>
    <t>Voděodolný, otěruvzdorný inkoust, šíře stopy 0,6mm, ventilační uzávěr, na papír, folie, sklo, plasty, polystyrén.</t>
  </si>
  <si>
    <r>
      <t>Popisovač tabulový  2,5 mm -</t>
    </r>
    <r>
      <rPr>
        <b/>
        <sz val="11"/>
        <rFont val="Calibri"/>
        <family val="2"/>
      </rPr>
      <t xml:space="preserve"> 40 černý + 30 červený</t>
    </r>
  </si>
  <si>
    <t>Drátěná krabička na tužky a propisky, průměr cca 75 mm, výška min. 90 mm.</t>
  </si>
  <si>
    <r>
      <t>Drátěný 3dílný odkladač na dokumenty o velikosti A4,</t>
    </r>
    <r>
      <rPr>
        <b/>
        <sz val="11"/>
        <rFont val="Calibri"/>
        <family val="2"/>
      </rPr>
      <t xml:space="preserve"> černý.</t>
    </r>
  </si>
  <si>
    <t xml:space="preserve">Kvalitní hrubozrnný korek, dřevěný rám dřevo s opracovanými hranami, oboustranný korek - možnost  používat tabuli z obou stran, vrstvení korku 7 mm. </t>
  </si>
  <si>
    <t>Připínáčky s barevnou plastovou hlavou "špulka", mix barev, min. 100ks v balení.</t>
  </si>
  <si>
    <t xml:space="preserve">Kovové, mnohonásobně použitelné, 12 ks v balení. </t>
  </si>
  <si>
    <t>Stolní kalkulátor, standardní funkce, funkce výpočet DPH, nezávislá paměť, napájení duální solární/bateriové, hmotnost cca110 g, rozměry cca 147 x 103 x 28,8 mm,typ: 20B, počet míst na displeji: cca 12.</t>
  </si>
  <si>
    <t>Min. 100 g,  pro kancelář i domácnost.</t>
  </si>
  <si>
    <t>Vysoce kvalitní nůžky, nožnice vyrobené z tvrzené japonské oceli s nerezovou úpravou, ergonomické držení - měkký dotek,délka nůžek min. 21 cm.</t>
  </si>
  <si>
    <r>
      <t xml:space="preserve">Obálka plastová PVC s patentem /druk/  A6 - </t>
    </r>
    <r>
      <rPr>
        <b/>
        <sz val="11"/>
        <rFont val="Calibri"/>
        <family val="2"/>
      </rPr>
      <t>modrá</t>
    </r>
  </si>
  <si>
    <r>
      <t xml:space="preserve">Obálka plastová PVC s patentem /druk/ A5 - </t>
    </r>
    <r>
      <rPr>
        <b/>
        <sz val="11"/>
        <rFont val="Calibri"/>
        <family val="2"/>
      </rPr>
      <t>modrá</t>
    </r>
  </si>
  <si>
    <r>
      <t xml:space="preserve">Pořadač archivní A4  - 7,5 cm, kapsa - </t>
    </r>
    <r>
      <rPr>
        <b/>
        <sz val="11"/>
        <rFont val="Calibri"/>
        <family val="2"/>
      </rPr>
      <t>modrý</t>
    </r>
  </si>
  <si>
    <t>Kartonový mramor, formát A4.</t>
  </si>
  <si>
    <t>Nezávěsné hladké PVC obaly, vkládání na šířku i na výšku, min. 150 mic, min. 10 ks v balení.</t>
  </si>
  <si>
    <t>Nezanechává stopy lepidla, min. 100 listů v bločku.</t>
  </si>
  <si>
    <t>Nezanechává stopy lepidla, min. 400 listů v bločku.</t>
  </si>
  <si>
    <t>Samolepicí blok  76 x 76 mm - žlutý - 100 listů</t>
  </si>
  <si>
    <t>Samolepicí blok  76 x 76 mm - žlutý - 400 listů</t>
  </si>
  <si>
    <t>Samolepicí, odtrhovací proužek, vzduchová ochranná vrstva, vhodné pro zasílání křehkých předmětů, min. 10 ks v balení.</t>
  </si>
  <si>
    <r>
      <t xml:space="preserve">Gelové pero 0,5 mm - </t>
    </r>
    <r>
      <rPr>
        <b/>
        <sz val="11"/>
        <rFont val="Calibri"/>
        <family val="2"/>
      </rPr>
      <t>modré</t>
    </r>
  </si>
  <si>
    <t>Náplně do výše objednaného gelového pera - pol.č. 56.</t>
  </si>
  <si>
    <r>
      <t>Náplň do kuličkového pera Solidly -</t>
    </r>
    <r>
      <rPr>
        <b/>
        <sz val="11"/>
        <rFont val="Calibri"/>
        <family val="2"/>
      </rPr>
      <t xml:space="preserve"> modrá / 10ks</t>
    </r>
  </si>
  <si>
    <t>Pro přepravu křehkých materiálů.</t>
  </si>
  <si>
    <t>Vysoce kvalitní nůžky, nožnice vyrobené z tvrzené japonské oceli s nerezovou úpravou, ergonomické držení - měkký dotek ,délka nůžek min. 21 cm.</t>
  </si>
  <si>
    <t>Bloček samolepící papírový, 5 x 100 lístků.</t>
  </si>
  <si>
    <r>
      <t>Karton kreslící barevný A4 180g -</t>
    </r>
    <r>
      <rPr>
        <b/>
        <sz val="11"/>
        <rFont val="Calibri"/>
        <family val="2"/>
      </rPr>
      <t xml:space="preserve"> (sytě žlutá)</t>
    </r>
  </si>
  <si>
    <t>Bloček samolepící indexový. Neonové průhledné barvy. Proužky  5 x 25 lístků.</t>
  </si>
  <si>
    <t>Možnost mnohonásobné aplikace, po odlepení nezanechávají žádnou stopu, 4 x 50 listů.</t>
  </si>
  <si>
    <r>
      <t>Desky odkládací A4, 3 klopy PP -</t>
    </r>
    <r>
      <rPr>
        <b/>
        <sz val="11"/>
        <rFont val="Calibri"/>
        <family val="2"/>
      </rPr>
      <t xml:space="preserve">  neprůhl. modrá</t>
    </r>
  </si>
  <si>
    <r>
      <t>Desky odkládací A4, 3 klopy  PP -</t>
    </r>
    <r>
      <rPr>
        <b/>
        <sz val="11"/>
        <rFont val="Calibri"/>
        <family val="2"/>
      </rPr>
      <t xml:space="preserve"> průhl. modrá </t>
    </r>
  </si>
  <si>
    <r>
      <t>Desky odkládací A4, 3 klopy  PP -</t>
    </r>
    <r>
      <rPr>
        <b/>
        <sz val="11"/>
        <rFont val="Calibri"/>
        <family val="2"/>
      </rPr>
      <t xml:space="preserve"> průhl. červená </t>
    </r>
  </si>
  <si>
    <r>
      <t xml:space="preserve">Desky odkládací A4, 3 klopy  PP - </t>
    </r>
    <r>
      <rPr>
        <b/>
        <sz val="11"/>
        <rFont val="Calibri"/>
        <family val="2"/>
      </rPr>
      <t>průhl. zelená</t>
    </r>
  </si>
  <si>
    <r>
      <t xml:space="preserve">Desky s gumičkou A4, 3 klopy, prešpán - </t>
    </r>
    <r>
      <rPr>
        <b/>
        <sz val="11"/>
        <rFont val="Calibri"/>
        <family val="2"/>
        <scheme val="minor"/>
      </rPr>
      <t>modré</t>
    </r>
  </si>
  <si>
    <r>
      <t>Desky s gumičkou A4, 3 klopy, prešpán -</t>
    </r>
    <r>
      <rPr>
        <b/>
        <sz val="11"/>
        <rFont val="Calibri"/>
        <family val="2"/>
        <scheme val="minor"/>
      </rPr>
      <t xml:space="preserve"> zelené</t>
    </r>
  </si>
  <si>
    <r>
      <t>Desky odkládací A4, bez klop, prešpán -</t>
    </r>
    <r>
      <rPr>
        <b/>
        <sz val="11"/>
        <rFont val="Calibri"/>
        <family val="2"/>
      </rPr>
      <t xml:space="preserve"> oranžové</t>
    </r>
  </si>
  <si>
    <t>Pro vkládání dokumentů do velikosti A4, prešpán 350 g.</t>
  </si>
  <si>
    <r>
      <t xml:space="preserve">Obálka plastová PVC s patentem /druk/ A5 - </t>
    </r>
    <r>
      <rPr>
        <b/>
        <sz val="11"/>
        <rFont val="Calibri"/>
        <family val="2"/>
        <scheme val="minor"/>
      </rPr>
      <t>žlutá</t>
    </r>
  </si>
  <si>
    <r>
      <t xml:space="preserve">Obálka plastová PVC s patentem /druk/ A4 - </t>
    </r>
    <r>
      <rPr>
        <b/>
        <sz val="11"/>
        <rFont val="Calibri"/>
        <family val="2"/>
      </rPr>
      <t>zelená</t>
    </r>
  </si>
  <si>
    <t>Čiré, min. 45 mic., balení min. 100 ks.</t>
  </si>
  <si>
    <t>Formát A4, plast, kovový klip.</t>
  </si>
  <si>
    <t>Samolepící papírové štítky,  šířka 70 mm, barva bílá. Min. 10 ks/ balení.</t>
  </si>
  <si>
    <t xml:space="preserve">Univerzální lepiídlo, vhodné na papír, kůži, dřevo apod., bez  rozpouštědla, s aplikátorem. </t>
  </si>
  <si>
    <t>Kovové, mnohonásobně použitelné, min. 12 ks v balení.</t>
  </si>
  <si>
    <t>Tranparentní.</t>
  </si>
  <si>
    <t>Požadavek zadavatele: 
do sloupce označeného textem:</t>
  </si>
  <si>
    <t xml:space="preserve">Dodavatel doplní do jednotlivých prázdných žlutě podbarvených buněk požadované údaje, tj. jednotkové ceny.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</si>
</sst>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indexed="10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11"/>
      <name val="Calibri"/>
      <family val="2"/>
    </font>
    <font>
      <sz val="11.5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45">
    <border>
      <left/>
      <right/>
      <top/>
      <bottom/>
      <diagonal/>
    </border>
    <border>
      <left style="medium"/>
      <right style="medium"/>
      <top style="medium"/>
      <bottom/>
    </border>
    <border>
      <left style="medium"/>
      <right style="medium"/>
      <top style="thick"/>
      <bottom style="thick"/>
    </border>
    <border>
      <left/>
      <right style="medium"/>
      <top style="thick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thick"/>
    </border>
    <border>
      <left/>
      <right style="medium"/>
      <top style="thin"/>
      <bottom style="thick"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n"/>
    </border>
    <border>
      <left/>
      <right style="thick"/>
      <top/>
      <bottom/>
    </border>
    <border>
      <left/>
      <right/>
      <top/>
      <bottom style="thick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medium"/>
    </border>
    <border>
      <left style="thick"/>
      <right style="medium"/>
      <top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 style="thick"/>
      <right style="medium"/>
      <top style="thin"/>
      <bottom style="thick"/>
    </border>
    <border>
      <left style="medium"/>
      <right/>
      <top style="thick"/>
      <bottom style="thick"/>
    </border>
    <border>
      <left style="thick"/>
      <right/>
      <top/>
      <bottom/>
    </border>
    <border>
      <left style="medium"/>
      <right/>
      <top style="thick"/>
      <bottom style="thin"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thick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thick"/>
    </border>
    <border>
      <left style="medium"/>
      <right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/>
      <bottom style="thick"/>
    </border>
    <border>
      <left style="medium"/>
      <right style="medium"/>
      <top style="thick"/>
      <bottom/>
    </border>
    <border>
      <left style="medium"/>
      <right/>
      <top style="thick"/>
      <bottom/>
    </border>
    <border>
      <left style="medium"/>
      <right style="thick"/>
      <top style="thick"/>
      <bottom style="thick"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54">
    <xf numFmtId="0" fontId="0" fillId="0" borderId="0" xfId="0"/>
    <xf numFmtId="49" fontId="0" fillId="0" borderId="0" xfId="0" applyNumberFormat="1" applyAlignment="1">
      <alignment vertical="top" wrapText="1"/>
    </xf>
    <xf numFmtId="4" fontId="0" fillId="0" borderId="0" xfId="0" applyNumberFormat="1" applyAlignment="1">
      <alignment horizontal="center" vertical="top" wrapText="1"/>
    </xf>
    <xf numFmtId="49" fontId="0" fillId="0" borderId="0" xfId="0" applyNumberFormat="1" applyAlignment="1">
      <alignment horizontal="center" vertical="top" wrapText="1"/>
    </xf>
    <xf numFmtId="0" fontId="0" fillId="0" borderId="0" xfId="0"/>
    <xf numFmtId="0" fontId="0" fillId="0" borderId="0" xfId="0" applyAlignment="1">
      <alignment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top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0" fillId="0" borderId="0" xfId="0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indent="1"/>
    </xf>
    <xf numFmtId="0" fontId="0" fillId="0" borderId="0" xfId="0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165" fontId="0" fillId="0" borderId="4" xfId="0" applyNumberFormat="1" applyBorder="1" applyAlignment="1">
      <alignment horizontal="right" vertical="center" indent="1"/>
    </xf>
    <xf numFmtId="0" fontId="0" fillId="0" borderId="5" xfId="0" applyBorder="1" applyAlignment="1">
      <alignment horizontal="center" vertical="center"/>
    </xf>
    <xf numFmtId="165" fontId="0" fillId="0" borderId="6" xfId="0" applyNumberFormat="1" applyBorder="1" applyAlignment="1">
      <alignment horizontal="right" vertical="center" indent="1"/>
    </xf>
    <xf numFmtId="0" fontId="0" fillId="0" borderId="7" xfId="0" applyBorder="1" applyAlignment="1">
      <alignment horizontal="center" vertical="center"/>
    </xf>
    <xf numFmtId="164" fontId="0" fillId="0" borderId="0" xfId="0" applyNumberFormat="1" applyAlignment="1">
      <alignment horizontal="right" vertical="center" indent="1"/>
    </xf>
    <xf numFmtId="0" fontId="9" fillId="3" borderId="8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164" fontId="6" fillId="0" borderId="0" xfId="0" applyNumberFormat="1" applyFont="1" applyAlignment="1">
      <alignment horizontal="right" vertical="center" indent="1"/>
    </xf>
    <xf numFmtId="164" fontId="3" fillId="0" borderId="8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165" fontId="0" fillId="0" borderId="9" xfId="0" applyNumberFormat="1" applyBorder="1" applyAlignment="1">
      <alignment horizontal="right" vertical="center" indent="1"/>
    </xf>
    <xf numFmtId="0" fontId="0" fillId="0" borderId="10" xfId="0" applyBorder="1"/>
    <xf numFmtId="164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/>
    <xf numFmtId="0" fontId="0" fillId="0" borderId="4" xfId="0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165" fontId="0" fillId="0" borderId="12" xfId="0" applyNumberFormat="1" applyBorder="1" applyAlignment="1">
      <alignment horizontal="right" vertical="center" indent="1"/>
    </xf>
    <xf numFmtId="0" fontId="0" fillId="0" borderId="13" xfId="0" applyBorder="1" applyAlignment="1">
      <alignment horizontal="center" vertical="center"/>
    </xf>
    <xf numFmtId="165" fontId="0" fillId="0" borderId="14" xfId="0" applyNumberFormat="1" applyBorder="1" applyAlignment="1">
      <alignment horizontal="right" vertical="center" indent="1"/>
    </xf>
    <xf numFmtId="0" fontId="0" fillId="0" borderId="15" xfId="0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 textRotation="90" wrapText="1"/>
    </xf>
    <xf numFmtId="3" fontId="0" fillId="0" borderId="16" xfId="0" applyNumberFormat="1" applyFill="1" applyBorder="1" applyAlignment="1">
      <alignment horizontal="center" vertical="center" wrapText="1"/>
    </xf>
    <xf numFmtId="0" fontId="10" fillId="0" borderId="9" xfId="21" applyFont="1" applyFill="1" applyBorder="1" applyAlignment="1">
      <alignment horizontal="left" vertical="center" wrapText="1" indent="1"/>
      <protection/>
    </xf>
    <xf numFmtId="3" fontId="0" fillId="0" borderId="9" xfId="0" applyNumberFormat="1" applyFill="1" applyBorder="1" applyAlignment="1">
      <alignment horizontal="center" vertical="center" wrapText="1"/>
    </xf>
    <xf numFmtId="0" fontId="10" fillId="0" borderId="9" xfId="21" applyFont="1" applyFill="1" applyBorder="1" applyAlignment="1">
      <alignment horizontal="center" vertical="center" wrapText="1"/>
      <protection/>
    </xf>
    <xf numFmtId="0" fontId="10" fillId="0" borderId="9" xfId="21" applyFont="1" applyFill="1" applyBorder="1" applyAlignment="1">
      <alignment horizontal="left" vertical="center" wrapText="1" indent="1"/>
      <protection/>
    </xf>
    <xf numFmtId="164" fontId="0" fillId="0" borderId="9" xfId="0" applyNumberFormat="1" applyFill="1" applyBorder="1" applyAlignment="1">
      <alignment horizontal="right" vertical="center" indent="1"/>
    </xf>
    <xf numFmtId="164" fontId="10" fillId="0" borderId="9" xfId="22" applyNumberFormat="1" applyFont="1" applyFill="1" applyBorder="1" applyAlignment="1">
      <alignment horizontal="right" vertical="center" wrapText="1" indent="1"/>
      <protection/>
    </xf>
    <xf numFmtId="3" fontId="0" fillId="0" borderId="17" xfId="0" applyNumberFormat="1" applyFill="1" applyBorder="1" applyAlignment="1">
      <alignment horizontal="center" vertical="center" wrapText="1"/>
    </xf>
    <xf numFmtId="0" fontId="10" fillId="0" borderId="4" xfId="21" applyFont="1" applyFill="1" applyBorder="1" applyAlignment="1">
      <alignment horizontal="left" vertical="center" wrapText="1" indent="1"/>
      <protection/>
    </xf>
    <xf numFmtId="3" fontId="0" fillId="0" borderId="4" xfId="0" applyNumberFormat="1" applyFill="1" applyBorder="1" applyAlignment="1">
      <alignment horizontal="center" vertical="center" wrapText="1"/>
    </xf>
    <xf numFmtId="0" fontId="10" fillId="0" borderId="4" xfId="21" applyFont="1" applyFill="1" applyBorder="1" applyAlignment="1">
      <alignment horizontal="center" vertical="center" wrapText="1"/>
      <protection/>
    </xf>
    <xf numFmtId="0" fontId="10" fillId="0" borderId="4" xfId="21" applyFont="1" applyFill="1" applyBorder="1" applyAlignment="1">
      <alignment horizontal="left" vertical="center" wrapText="1" indent="1"/>
      <protection/>
    </xf>
    <xf numFmtId="164" fontId="0" fillId="0" borderId="4" xfId="0" applyNumberFormat="1" applyFill="1" applyBorder="1" applyAlignment="1">
      <alignment horizontal="right" vertical="center" indent="1"/>
    </xf>
    <xf numFmtId="164" fontId="10" fillId="0" borderId="4" xfId="22" applyNumberFormat="1" applyFont="1" applyFill="1" applyBorder="1" applyAlignment="1">
      <alignment horizontal="right" vertical="center" wrapText="1" indent="1"/>
      <protection/>
    </xf>
    <xf numFmtId="0" fontId="10" fillId="0" borderId="4" xfId="0" applyFont="1" applyFill="1" applyBorder="1" applyAlignment="1">
      <alignment horizontal="left" vertical="center" wrapText="1" inden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left" vertical="center" wrapText="1" indent="1"/>
    </xf>
    <xf numFmtId="164" fontId="11" fillId="0" borderId="4" xfId="23" applyNumberFormat="1" applyFont="1" applyFill="1" applyBorder="1" applyAlignment="1">
      <alignment horizontal="right" vertical="center" wrapText="1" indent="1"/>
      <protection/>
    </xf>
    <xf numFmtId="0" fontId="10" fillId="0" borderId="4" xfId="20" applyFont="1" applyFill="1" applyBorder="1" applyAlignment="1">
      <alignment horizontal="left" vertical="center" wrapText="1" indent="1"/>
      <protection/>
    </xf>
    <xf numFmtId="0" fontId="10" fillId="0" borderId="4" xfId="20" applyFont="1" applyFill="1" applyBorder="1" applyAlignment="1">
      <alignment horizontal="center" vertical="center" wrapText="1"/>
      <protection/>
    </xf>
    <xf numFmtId="164" fontId="10" fillId="0" borderId="4" xfId="20" applyNumberFormat="1" applyFont="1" applyFill="1" applyBorder="1" applyAlignment="1">
      <alignment horizontal="right" vertical="center" wrapText="1" indent="1"/>
      <protection/>
    </xf>
    <xf numFmtId="0" fontId="10" fillId="0" borderId="4" xfId="21" applyFont="1" applyFill="1" applyBorder="1" applyAlignment="1">
      <alignment horizontal="center" vertical="center" wrapText="1"/>
      <protection/>
    </xf>
    <xf numFmtId="164" fontId="10" fillId="0" borderId="4" xfId="22" applyNumberFormat="1" applyFont="1" applyFill="1" applyBorder="1" applyAlignment="1">
      <alignment horizontal="right" vertical="center" wrapText="1" indent="1"/>
      <protection/>
    </xf>
    <xf numFmtId="0" fontId="10" fillId="0" borderId="4" xfId="21" applyFont="1" applyFill="1" applyBorder="1" applyAlignment="1">
      <alignment horizontal="left" vertical="center" wrapText="1" indent="1"/>
      <protection/>
    </xf>
    <xf numFmtId="3" fontId="0" fillId="0" borderId="18" xfId="0" applyNumberFormat="1" applyFill="1" applyBorder="1" applyAlignment="1">
      <alignment horizontal="center" vertical="center" wrapText="1"/>
    </xf>
    <xf numFmtId="0" fontId="10" fillId="0" borderId="14" xfId="21" applyFont="1" applyFill="1" applyBorder="1" applyAlignment="1">
      <alignment horizontal="left" vertical="center" wrapText="1" indent="1"/>
      <protection/>
    </xf>
    <xf numFmtId="3" fontId="0" fillId="0" borderId="14" xfId="0" applyNumberFormat="1" applyFill="1" applyBorder="1" applyAlignment="1">
      <alignment horizontal="center" vertical="center" wrapText="1"/>
    </xf>
    <xf numFmtId="0" fontId="10" fillId="0" borderId="14" xfId="21" applyFont="1" applyFill="1" applyBorder="1" applyAlignment="1">
      <alignment horizontal="center" vertical="center" wrapText="1"/>
      <protection/>
    </xf>
    <xf numFmtId="0" fontId="10" fillId="0" borderId="14" xfId="21" applyFont="1" applyFill="1" applyBorder="1" applyAlignment="1">
      <alignment horizontal="left" vertical="center" wrapText="1" indent="1"/>
      <protection/>
    </xf>
    <xf numFmtId="164" fontId="0" fillId="0" borderId="14" xfId="0" applyNumberFormat="1" applyFill="1" applyBorder="1" applyAlignment="1">
      <alignment horizontal="right" vertical="center" indent="1"/>
    </xf>
    <xf numFmtId="164" fontId="10" fillId="0" borderId="14" xfId="22" applyNumberFormat="1" applyFont="1" applyFill="1" applyBorder="1" applyAlignment="1">
      <alignment horizontal="right" vertical="center" wrapText="1" indent="1"/>
      <protection/>
    </xf>
    <xf numFmtId="3" fontId="0" fillId="0" borderId="19" xfId="0" applyNumberFormat="1" applyFill="1" applyBorder="1" applyAlignment="1">
      <alignment horizontal="center" vertical="center" wrapText="1"/>
    </xf>
    <xf numFmtId="0" fontId="10" fillId="0" borderId="12" xfId="21" applyFont="1" applyFill="1" applyBorder="1" applyAlignment="1">
      <alignment horizontal="left" vertical="center" wrapText="1" indent="1"/>
      <protection/>
    </xf>
    <xf numFmtId="3" fontId="0" fillId="0" borderId="12" xfId="0" applyNumberFormat="1" applyFill="1" applyBorder="1" applyAlignment="1">
      <alignment horizontal="center" vertical="center" wrapText="1"/>
    </xf>
    <xf numFmtId="0" fontId="10" fillId="0" borderId="12" xfId="21" applyFont="1" applyFill="1" applyBorder="1" applyAlignment="1">
      <alignment horizontal="center" vertical="center" wrapText="1"/>
      <protection/>
    </xf>
    <xf numFmtId="0" fontId="10" fillId="0" borderId="12" xfId="21" applyFont="1" applyFill="1" applyBorder="1" applyAlignment="1">
      <alignment horizontal="left" vertical="center" wrapText="1" indent="1"/>
      <protection/>
    </xf>
    <xf numFmtId="164" fontId="0" fillId="0" borderId="12" xfId="0" applyNumberFormat="1" applyFill="1" applyBorder="1" applyAlignment="1">
      <alignment horizontal="right" vertical="center" indent="1"/>
    </xf>
    <xf numFmtId="164" fontId="10" fillId="0" borderId="12" xfId="22" applyNumberFormat="1" applyFont="1" applyFill="1" applyBorder="1" applyAlignment="1">
      <alignment horizontal="right" vertical="center" wrapText="1" indent="1"/>
      <protection/>
    </xf>
    <xf numFmtId="0" fontId="0" fillId="0" borderId="4" xfId="0" applyFont="1" applyFill="1" applyBorder="1" applyAlignment="1">
      <alignment horizontal="left" vertical="center" wrapText="1" indent="1"/>
    </xf>
    <xf numFmtId="0" fontId="4" fillId="0" borderId="20" xfId="0" applyFont="1" applyFill="1" applyBorder="1" applyAlignment="1">
      <alignment horizontal="left" vertical="center" wrapText="1" indent="1"/>
    </xf>
    <xf numFmtId="0" fontId="4" fillId="0" borderId="4" xfId="0" applyFont="1" applyFill="1" applyBorder="1" applyAlignment="1">
      <alignment horizontal="left" vertical="center" wrapText="1" indent="1"/>
    </xf>
    <xf numFmtId="0" fontId="0" fillId="0" borderId="4" xfId="0" applyFill="1" applyBorder="1" applyAlignment="1">
      <alignment horizontal="center" vertical="center" wrapText="1"/>
    </xf>
    <xf numFmtId="164" fontId="0" fillId="0" borderId="21" xfId="0" applyNumberFormat="1" applyFill="1" applyBorder="1" applyAlignment="1">
      <alignment horizontal="right" vertical="center" indent="1"/>
    </xf>
    <xf numFmtId="3" fontId="0" fillId="0" borderId="22" xfId="0" applyNumberFormat="1" applyFill="1" applyBorder="1" applyAlignment="1">
      <alignment horizontal="center" vertical="center" wrapText="1"/>
    </xf>
    <xf numFmtId="0" fontId="10" fillId="0" borderId="6" xfId="21" applyFont="1" applyFill="1" applyBorder="1" applyAlignment="1">
      <alignment horizontal="left" vertical="center" wrapText="1" indent="1"/>
      <protection/>
    </xf>
    <xf numFmtId="3" fontId="0" fillId="0" borderId="6" xfId="0" applyNumberFormat="1" applyFill="1" applyBorder="1" applyAlignment="1">
      <alignment horizontal="center" vertical="center" wrapText="1"/>
    </xf>
    <xf numFmtId="0" fontId="10" fillId="0" borderId="6" xfId="21" applyFont="1" applyFill="1" applyBorder="1" applyAlignment="1">
      <alignment horizontal="center" vertical="center" wrapText="1"/>
      <protection/>
    </xf>
    <xf numFmtId="0" fontId="10" fillId="0" borderId="6" xfId="21" applyFont="1" applyFill="1" applyBorder="1" applyAlignment="1">
      <alignment horizontal="left" vertical="center" wrapText="1" indent="1"/>
      <protection/>
    </xf>
    <xf numFmtId="164" fontId="0" fillId="0" borderId="6" xfId="0" applyNumberFormat="1" applyFill="1" applyBorder="1" applyAlignment="1">
      <alignment horizontal="right" vertical="center" indent="1"/>
    </xf>
    <xf numFmtId="164" fontId="10" fillId="0" borderId="6" xfId="22" applyNumberFormat="1" applyFont="1" applyFill="1" applyBorder="1" applyAlignment="1">
      <alignment horizontal="right" vertical="center" wrapText="1" indent="1"/>
      <protection/>
    </xf>
    <xf numFmtId="0" fontId="9" fillId="3" borderId="23" xfId="0" applyFont="1" applyFill="1" applyBorder="1" applyAlignment="1">
      <alignment horizontal="center" vertical="center" wrapText="1"/>
    </xf>
    <xf numFmtId="0" fontId="0" fillId="0" borderId="24" xfId="0" applyBorder="1"/>
    <xf numFmtId="0" fontId="2" fillId="0" borderId="0" xfId="0" applyNumberFormat="1" applyFont="1" applyBorder="1" applyAlignment="1" applyProtection="1">
      <alignment vertical="center" wrapText="1"/>
      <protection/>
    </xf>
    <xf numFmtId="164" fontId="10" fillId="2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2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2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2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2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29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vertical="center" wrapText="1"/>
    </xf>
    <xf numFmtId="0" fontId="0" fillId="3" borderId="38" xfId="0" applyFill="1" applyBorder="1" applyAlignment="1">
      <alignment vertical="center" wrapText="1"/>
    </xf>
    <xf numFmtId="0" fontId="9" fillId="0" borderId="0" xfId="0" applyFont="1" applyAlignment="1">
      <alignment horizontal="left" vertical="center" wrapText="1"/>
    </xf>
    <xf numFmtId="164" fontId="3" fillId="0" borderId="2" xfId="0" applyNumberFormat="1" applyFont="1" applyBorder="1" applyAlignment="1">
      <alignment horizontal="center" vertical="center"/>
    </xf>
    <xf numFmtId="0" fontId="0" fillId="0" borderId="2" xfId="0" applyBorder="1"/>
    <xf numFmtId="0" fontId="0" fillId="0" borderId="38" xfId="0" applyBorder="1"/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39" xfId="0" applyFont="1" applyFill="1" applyBorder="1" applyAlignment="1" applyProtection="1">
      <alignment horizontal="center" vertical="center" wrapText="1"/>
      <protection/>
    </xf>
    <xf numFmtId="0" fontId="0" fillId="2" borderId="40" xfId="0" applyFill="1" applyBorder="1" applyAlignment="1" applyProtection="1">
      <alignment horizontal="center" vertical="center" wrapText="1"/>
      <protection/>
    </xf>
    <xf numFmtId="0" fontId="0" fillId="2" borderId="41" xfId="0" applyFill="1" applyBorder="1" applyAlignment="1" applyProtection="1">
      <alignment horizontal="center" vertical="center" wrapText="1"/>
      <protection/>
    </xf>
    <xf numFmtId="0" fontId="0" fillId="2" borderId="42" xfId="0" applyFill="1" applyBorder="1" applyAlignment="1" applyProtection="1">
      <alignment horizontal="center" vertical="center" wrapText="1"/>
      <protection/>
    </xf>
    <xf numFmtId="0" fontId="0" fillId="2" borderId="43" xfId="0" applyFill="1" applyBorder="1" applyAlignment="1" applyProtection="1">
      <alignment horizontal="center" vertical="center" wrapText="1"/>
      <protection/>
    </xf>
    <xf numFmtId="0" fontId="2" fillId="0" borderId="44" xfId="0" applyNumberFormat="1" applyFont="1" applyBorder="1" applyAlignment="1" applyProtection="1">
      <alignment horizontal="center" vertical="center" wrapText="1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  <cellStyle name="normální 3 2" xfId="22"/>
    <cellStyle name="Normální 4" xfId="23"/>
  </cellStyles>
  <dxfs count="16">
    <dxf>
      <numFmt numFmtId="177" formatCode="@"/>
      <fill>
        <patternFill patternType="solid">
          <fgColor rgb="FFFFD1D1"/>
          <bgColor rgb="FFFFD1D1"/>
        </patternFill>
      </fill>
      <border/>
    </dxf>
    <dxf>
      <numFmt numFmtId="177" formatCode="@"/>
      <fill>
        <patternFill patternType="solid">
          <fgColor rgb="FFFFD1D1"/>
          <bgColor rgb="FFFFD1D1"/>
        </patternFill>
      </fill>
      <border/>
    </dxf>
    <dxf>
      <numFmt numFmtId="177" formatCode="@"/>
      <fill>
        <patternFill patternType="solid">
          <fgColor rgb="FFFFD1D1"/>
          <bgColor rgb="FFFFD1D1"/>
        </patternFill>
      </fill>
      <border/>
    </dxf>
    <dxf>
      <numFmt numFmtId="177" formatCode="@"/>
      <fill>
        <patternFill patternType="solid">
          <fgColor rgb="FFFFD1D1"/>
          <bgColor rgb="FFFFD1D1"/>
        </patternFill>
      </fill>
      <border/>
    </dxf>
    <dxf>
      <numFmt numFmtId="177" formatCode="@"/>
      <fill>
        <patternFill patternType="solid">
          <fgColor rgb="FFFFD1D1"/>
          <bgColor rgb="FFFFD1D1"/>
        </patternFill>
      </fill>
      <border/>
    </dxf>
    <dxf>
      <numFmt numFmtId="177" formatCode="@"/>
      <fill>
        <patternFill patternType="solid">
          <fgColor rgb="FFFFD1D1"/>
          <bgColor rgb="FFFFD1D1"/>
        </patternFill>
      </fill>
      <border/>
    </dxf>
    <dxf>
      <fill>
        <patternFill patternType="solid">
          <fgColor rgb="FFD2FABE"/>
          <bgColor rgb="FFD2FABE"/>
        </patternFill>
      </fill>
      <border/>
    </dxf>
    <dxf>
      <font>
        <b val="0"/>
        <i val="0"/>
      </font>
      <border/>
    </dxf>
    <dxf>
      <fill>
        <patternFill patternType="solid">
          <fgColor rgb="FFFFFFB7"/>
          <bgColor rgb="FFFFFFB7"/>
        </patternFill>
      </fill>
      <border/>
    </dxf>
    <dxf>
      <fill>
        <patternFill patternType="solid">
          <fgColor rgb="FFD2FABE"/>
          <bgColor rgb="FFD2FABE"/>
        </patternFill>
      </fill>
      <border/>
    </dxf>
    <dxf>
      <font>
        <b val="0"/>
        <i val="0"/>
      </font>
      <border/>
    </dxf>
    <dxf>
      <fill>
        <patternFill patternType="solid">
          <fgColor rgb="FFFFFFB7"/>
          <bgColor rgb="FFFFFFB7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ill>
        <patternFill patternType="solid">
          <fgColor rgb="FF80F29B"/>
          <bgColor rgb="FF80F29B"/>
        </patternFill>
      </fill>
      <border/>
    </dxf>
    <dxf>
      <numFmt numFmtId="178" formatCode="#,##0"/>
      <border/>
    </dxf>
    <dxf>
      <numFmt numFmtId="177" formatCode="@"/>
      <fill>
        <patternFill patternType="solid">
          <fgColor rgb="FFFF9F9F"/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114"/>
  <sheetViews>
    <sheetView showGridLines="0" tabSelected="1" zoomScale="80" zoomScaleNormal="80" workbookViewId="0" topLeftCell="A100">
      <selection activeCell="I7" sqref="I7"/>
    </sheetView>
  </sheetViews>
  <sheetFormatPr defaultColWidth="8.7109375" defaultRowHeight="15"/>
  <cols>
    <col min="1" max="1" width="1.421875" style="4" bestFit="1" customWidth="1"/>
    <col min="2" max="2" width="5.57421875" style="4" bestFit="1" customWidth="1"/>
    <col min="3" max="3" width="61.8515625" style="1" customWidth="1"/>
    <col min="4" max="4" width="9.57421875" style="2" bestFit="1" customWidth="1"/>
    <col min="5" max="5" width="9.00390625" style="3" bestFit="1" customWidth="1"/>
    <col min="6" max="6" width="124.421875" style="1" customWidth="1"/>
    <col min="7" max="7" width="17.57421875" style="1" hidden="1" customWidth="1"/>
    <col min="8" max="8" width="21.421875" style="4" customWidth="1"/>
    <col min="9" max="9" width="23.421875" style="4" customWidth="1"/>
    <col min="10" max="10" width="20.57421875" style="4" bestFit="1" customWidth="1"/>
    <col min="11" max="11" width="19.57421875" style="4" bestFit="1" customWidth="1"/>
    <col min="12" max="12" width="16.140625" style="4" customWidth="1"/>
    <col min="13" max="13" width="28.28125" style="4" hidden="1" customWidth="1"/>
    <col min="14" max="14" width="27.421875" style="4" hidden="1" customWidth="1"/>
    <col min="15" max="15" width="34.140625" style="4" customWidth="1"/>
    <col min="16" max="16" width="40.57421875" style="4" customWidth="1"/>
    <col min="17" max="17" width="31.57421875" style="4" customWidth="1"/>
    <col min="18" max="18" width="11.57421875" style="4" hidden="1" customWidth="1"/>
    <col min="19" max="19" width="34.421875" style="5" customWidth="1"/>
    <col min="20" max="20" width="2.28125" style="4" customWidth="1"/>
    <col min="21" max="16384" width="8.7109375" style="4" customWidth="1"/>
  </cols>
  <sheetData>
    <row r="1" spans="2:4" ht="36.6" customHeight="1">
      <c r="B1" s="137" t="s">
        <v>91</v>
      </c>
      <c r="C1" s="138"/>
      <c r="D1" s="138"/>
    </row>
    <row r="2" spans="3:19" ht="20.1" customHeight="1">
      <c r="C2" s="4"/>
      <c r="D2" s="6"/>
      <c r="E2" s="7"/>
      <c r="F2" s="8"/>
      <c r="G2" s="8"/>
      <c r="H2" s="8"/>
      <c r="I2" s="8"/>
      <c r="K2" s="9"/>
      <c r="L2" s="9"/>
      <c r="M2" s="9"/>
      <c r="N2" s="9"/>
      <c r="O2" s="9"/>
      <c r="P2" s="9"/>
      <c r="Q2" s="9"/>
      <c r="R2" s="10"/>
      <c r="S2" s="11"/>
    </row>
    <row r="3" spans="2:17" ht="20.1" customHeight="1">
      <c r="B3" s="147" t="s">
        <v>203</v>
      </c>
      <c r="C3" s="148"/>
      <c r="D3" s="149" t="s">
        <v>0</v>
      </c>
      <c r="E3" s="150"/>
      <c r="F3" s="153" t="s">
        <v>204</v>
      </c>
      <c r="G3" s="98"/>
      <c r="H3" s="98"/>
      <c r="I3" s="31"/>
      <c r="J3" s="31"/>
      <c r="K3" s="31"/>
      <c r="M3" s="12"/>
      <c r="N3" s="12"/>
      <c r="O3" s="9"/>
      <c r="P3" s="9"/>
      <c r="Q3" s="9"/>
    </row>
    <row r="4" spans="2:17" ht="20.1" customHeight="1" thickBot="1">
      <c r="B4" s="147"/>
      <c r="C4" s="148"/>
      <c r="D4" s="151"/>
      <c r="E4" s="152"/>
      <c r="F4" s="153"/>
      <c r="G4" s="98"/>
      <c r="H4" s="98"/>
      <c r="I4" s="9"/>
      <c r="K4" s="9"/>
      <c r="L4" s="9"/>
      <c r="M4" s="9"/>
      <c r="N4" s="9"/>
      <c r="O4" s="9"/>
      <c r="P4" s="9"/>
      <c r="Q4" s="9"/>
    </row>
    <row r="5" spans="2:19" ht="34.5" customHeight="1" thickBot="1">
      <c r="B5" s="13"/>
      <c r="C5" s="14"/>
      <c r="D5" s="15"/>
      <c r="E5" s="15"/>
      <c r="F5" s="8"/>
      <c r="G5" s="17"/>
      <c r="I5" s="16" t="s">
        <v>0</v>
      </c>
      <c r="S5" s="18"/>
    </row>
    <row r="6" spans="1:20" ht="67.15" customHeight="1" thickBot="1" thickTop="1">
      <c r="A6" s="35"/>
      <c r="B6" s="45" t="s">
        <v>1</v>
      </c>
      <c r="C6" s="32" t="s">
        <v>12</v>
      </c>
      <c r="D6" s="19" t="s">
        <v>2</v>
      </c>
      <c r="E6" s="32" t="s">
        <v>13</v>
      </c>
      <c r="F6" s="32" t="s">
        <v>14</v>
      </c>
      <c r="G6" s="32" t="s">
        <v>15</v>
      </c>
      <c r="H6" s="19" t="s">
        <v>3</v>
      </c>
      <c r="I6" s="20" t="s">
        <v>4</v>
      </c>
      <c r="J6" s="40" t="s">
        <v>5</v>
      </c>
      <c r="K6" s="40" t="s">
        <v>6</v>
      </c>
      <c r="L6" s="32" t="s">
        <v>16</v>
      </c>
      <c r="M6" s="19" t="s">
        <v>68</v>
      </c>
      <c r="N6" s="32" t="s">
        <v>17</v>
      </c>
      <c r="O6" s="33" t="s">
        <v>18</v>
      </c>
      <c r="P6" s="32" t="s">
        <v>19</v>
      </c>
      <c r="Q6" s="32" t="s">
        <v>20</v>
      </c>
      <c r="R6" s="32" t="s">
        <v>21</v>
      </c>
      <c r="S6" s="96" t="s">
        <v>22</v>
      </c>
      <c r="T6" s="97"/>
    </row>
    <row r="7" spans="1:20" ht="38.25" customHeight="1" thickTop="1">
      <c r="A7" s="36"/>
      <c r="B7" s="46">
        <v>1</v>
      </c>
      <c r="C7" s="47" t="s">
        <v>142</v>
      </c>
      <c r="D7" s="48">
        <v>300</v>
      </c>
      <c r="E7" s="49" t="s">
        <v>24</v>
      </c>
      <c r="F7" s="50" t="s">
        <v>143</v>
      </c>
      <c r="G7" s="51">
        <f aca="true" t="shared" si="0" ref="G7:G38">D7*H7</f>
        <v>10500</v>
      </c>
      <c r="H7" s="52">
        <v>35</v>
      </c>
      <c r="I7" s="99">
        <v>35</v>
      </c>
      <c r="J7" s="34">
        <f aca="true" t="shared" si="1" ref="J7:J38">D7*I7</f>
        <v>10500</v>
      </c>
      <c r="K7" s="21" t="str">
        <f aca="true" t="shared" si="2" ref="K7:K35">IF(ISNUMBER(I7),IF(I7&gt;H7,"NEVYHOVUJE","VYHOVUJE")," ")</f>
        <v>VYHOVUJE</v>
      </c>
      <c r="L7" s="132" t="s">
        <v>23</v>
      </c>
      <c r="M7" s="135"/>
      <c r="N7" s="124"/>
      <c r="O7" s="120" t="s">
        <v>136</v>
      </c>
      <c r="P7" s="120" t="s">
        <v>137</v>
      </c>
      <c r="Q7" s="123">
        <v>14</v>
      </c>
      <c r="R7" s="124"/>
      <c r="S7" s="125" t="s">
        <v>7</v>
      </c>
      <c r="T7" s="97"/>
    </row>
    <row r="8" spans="1:20" ht="27" customHeight="1">
      <c r="A8" s="35"/>
      <c r="B8" s="53">
        <v>2</v>
      </c>
      <c r="C8" s="54" t="s">
        <v>147</v>
      </c>
      <c r="D8" s="55">
        <v>20</v>
      </c>
      <c r="E8" s="56" t="s">
        <v>24</v>
      </c>
      <c r="F8" s="57" t="s">
        <v>69</v>
      </c>
      <c r="G8" s="58">
        <f t="shared" si="0"/>
        <v>240</v>
      </c>
      <c r="H8" s="59">
        <v>12</v>
      </c>
      <c r="I8" s="100">
        <v>5.08</v>
      </c>
      <c r="J8" s="22">
        <f t="shared" si="1"/>
        <v>101.6</v>
      </c>
      <c r="K8" s="23" t="str">
        <f t="shared" si="2"/>
        <v>VYHOVUJE</v>
      </c>
      <c r="L8" s="133"/>
      <c r="M8" s="129"/>
      <c r="N8" s="115"/>
      <c r="O8" s="121"/>
      <c r="P8" s="121"/>
      <c r="Q8" s="112"/>
      <c r="R8" s="115"/>
      <c r="S8" s="105"/>
      <c r="T8" s="97"/>
    </row>
    <row r="9" spans="1:20" ht="27" customHeight="1">
      <c r="A9" s="35"/>
      <c r="B9" s="53">
        <v>3</v>
      </c>
      <c r="C9" s="54" t="s">
        <v>92</v>
      </c>
      <c r="D9" s="55">
        <v>20</v>
      </c>
      <c r="E9" s="56" t="s">
        <v>24</v>
      </c>
      <c r="F9" s="57" t="s">
        <v>69</v>
      </c>
      <c r="G9" s="58">
        <f t="shared" si="0"/>
        <v>300</v>
      </c>
      <c r="H9" s="59">
        <v>15</v>
      </c>
      <c r="I9" s="100">
        <v>6.11</v>
      </c>
      <c r="J9" s="22">
        <f t="shared" si="1"/>
        <v>122.2</v>
      </c>
      <c r="K9" s="23" t="str">
        <f t="shared" si="2"/>
        <v>VYHOVUJE</v>
      </c>
      <c r="L9" s="133"/>
      <c r="M9" s="129"/>
      <c r="N9" s="115"/>
      <c r="O9" s="121"/>
      <c r="P9" s="121"/>
      <c r="Q9" s="112"/>
      <c r="R9" s="115"/>
      <c r="S9" s="105"/>
      <c r="T9" s="97"/>
    </row>
    <row r="10" spans="1:20" ht="27" customHeight="1">
      <c r="A10" s="35"/>
      <c r="B10" s="53">
        <v>4</v>
      </c>
      <c r="C10" s="54" t="s">
        <v>148</v>
      </c>
      <c r="D10" s="55">
        <v>15</v>
      </c>
      <c r="E10" s="56" t="s">
        <v>24</v>
      </c>
      <c r="F10" s="57" t="s">
        <v>144</v>
      </c>
      <c r="G10" s="58">
        <f t="shared" si="0"/>
        <v>600</v>
      </c>
      <c r="H10" s="59">
        <v>40</v>
      </c>
      <c r="I10" s="100">
        <v>33.37</v>
      </c>
      <c r="J10" s="22">
        <f t="shared" si="1"/>
        <v>500.54999999999995</v>
      </c>
      <c r="K10" s="23" t="str">
        <f t="shared" si="2"/>
        <v>VYHOVUJE</v>
      </c>
      <c r="L10" s="133"/>
      <c r="M10" s="129"/>
      <c r="N10" s="115"/>
      <c r="O10" s="121"/>
      <c r="P10" s="121"/>
      <c r="Q10" s="112"/>
      <c r="R10" s="115"/>
      <c r="S10" s="105"/>
      <c r="T10" s="97"/>
    </row>
    <row r="11" spans="1:20" ht="25.5" customHeight="1">
      <c r="A11" s="35"/>
      <c r="B11" s="53">
        <v>5</v>
      </c>
      <c r="C11" s="54" t="s">
        <v>149</v>
      </c>
      <c r="D11" s="55">
        <v>15</v>
      </c>
      <c r="E11" s="56" t="s">
        <v>24</v>
      </c>
      <c r="F11" s="57" t="s">
        <v>70</v>
      </c>
      <c r="G11" s="58">
        <f t="shared" si="0"/>
        <v>600</v>
      </c>
      <c r="H11" s="59">
        <v>40</v>
      </c>
      <c r="I11" s="100">
        <v>33.37</v>
      </c>
      <c r="J11" s="22">
        <f t="shared" si="1"/>
        <v>500.54999999999995</v>
      </c>
      <c r="K11" s="23" t="str">
        <f t="shared" si="2"/>
        <v>VYHOVUJE</v>
      </c>
      <c r="L11" s="133"/>
      <c r="M11" s="129"/>
      <c r="N11" s="115"/>
      <c r="O11" s="121"/>
      <c r="P11" s="121"/>
      <c r="Q11" s="112"/>
      <c r="R11" s="115"/>
      <c r="S11" s="105"/>
      <c r="T11" s="97"/>
    </row>
    <row r="12" spans="1:20" ht="25.5" customHeight="1">
      <c r="A12" s="35"/>
      <c r="B12" s="53">
        <v>6</v>
      </c>
      <c r="C12" s="60" t="s">
        <v>93</v>
      </c>
      <c r="D12" s="55">
        <v>3</v>
      </c>
      <c r="E12" s="61" t="s">
        <v>25</v>
      </c>
      <c r="F12" s="62" t="s">
        <v>145</v>
      </c>
      <c r="G12" s="58">
        <f t="shared" si="0"/>
        <v>120</v>
      </c>
      <c r="H12" s="63">
        <v>40</v>
      </c>
      <c r="I12" s="100">
        <v>40</v>
      </c>
      <c r="J12" s="22">
        <f t="shared" si="1"/>
        <v>120</v>
      </c>
      <c r="K12" s="23" t="str">
        <f t="shared" si="2"/>
        <v>VYHOVUJE</v>
      </c>
      <c r="L12" s="133"/>
      <c r="M12" s="129"/>
      <c r="N12" s="115"/>
      <c r="O12" s="121"/>
      <c r="P12" s="121"/>
      <c r="Q12" s="112"/>
      <c r="R12" s="115"/>
      <c r="S12" s="105"/>
      <c r="T12" s="97"/>
    </row>
    <row r="13" spans="1:20" ht="24" customHeight="1">
      <c r="A13" s="35"/>
      <c r="B13" s="53">
        <v>7</v>
      </c>
      <c r="C13" s="54" t="s">
        <v>27</v>
      </c>
      <c r="D13" s="55">
        <v>40</v>
      </c>
      <c r="E13" s="56" t="s">
        <v>25</v>
      </c>
      <c r="F13" s="57" t="s">
        <v>146</v>
      </c>
      <c r="G13" s="58">
        <f t="shared" si="0"/>
        <v>2400</v>
      </c>
      <c r="H13" s="59">
        <v>60</v>
      </c>
      <c r="I13" s="100">
        <v>53.2</v>
      </c>
      <c r="J13" s="22">
        <f t="shared" si="1"/>
        <v>2128</v>
      </c>
      <c r="K13" s="23" t="str">
        <f t="shared" si="2"/>
        <v>VYHOVUJE</v>
      </c>
      <c r="L13" s="133"/>
      <c r="M13" s="129"/>
      <c r="N13" s="115"/>
      <c r="O13" s="121"/>
      <c r="P13" s="121"/>
      <c r="Q13" s="112"/>
      <c r="R13" s="115"/>
      <c r="S13" s="105"/>
      <c r="T13" s="97"/>
    </row>
    <row r="14" spans="1:20" ht="23.25" customHeight="1">
      <c r="A14" s="35"/>
      <c r="B14" s="53">
        <v>8</v>
      </c>
      <c r="C14" s="54" t="s">
        <v>45</v>
      </c>
      <c r="D14" s="55">
        <v>20</v>
      </c>
      <c r="E14" s="56" t="s">
        <v>25</v>
      </c>
      <c r="F14" s="57" t="s">
        <v>150</v>
      </c>
      <c r="G14" s="58">
        <f t="shared" si="0"/>
        <v>740</v>
      </c>
      <c r="H14" s="59">
        <v>37</v>
      </c>
      <c r="I14" s="100">
        <v>25.19</v>
      </c>
      <c r="J14" s="22">
        <f t="shared" si="1"/>
        <v>503.8</v>
      </c>
      <c r="K14" s="23" t="str">
        <f t="shared" si="2"/>
        <v>VYHOVUJE</v>
      </c>
      <c r="L14" s="133"/>
      <c r="M14" s="129"/>
      <c r="N14" s="115"/>
      <c r="O14" s="121"/>
      <c r="P14" s="121"/>
      <c r="Q14" s="112"/>
      <c r="R14" s="115"/>
      <c r="S14" s="105"/>
      <c r="T14" s="97"/>
    </row>
    <row r="15" spans="1:20" ht="24" customHeight="1">
      <c r="A15" s="35"/>
      <c r="B15" s="53">
        <v>9</v>
      </c>
      <c r="C15" s="54" t="s">
        <v>94</v>
      </c>
      <c r="D15" s="55">
        <v>5</v>
      </c>
      <c r="E15" s="56" t="s">
        <v>25</v>
      </c>
      <c r="F15" s="57" t="s">
        <v>151</v>
      </c>
      <c r="G15" s="58">
        <f t="shared" si="0"/>
        <v>175</v>
      </c>
      <c r="H15" s="59">
        <v>35</v>
      </c>
      <c r="I15" s="100">
        <v>20.68</v>
      </c>
      <c r="J15" s="22">
        <f t="shared" si="1"/>
        <v>103.4</v>
      </c>
      <c r="K15" s="23" t="str">
        <f t="shared" si="2"/>
        <v>VYHOVUJE</v>
      </c>
      <c r="L15" s="133"/>
      <c r="M15" s="129"/>
      <c r="N15" s="115"/>
      <c r="O15" s="121"/>
      <c r="P15" s="121"/>
      <c r="Q15" s="112"/>
      <c r="R15" s="115"/>
      <c r="S15" s="105"/>
      <c r="T15" s="97"/>
    </row>
    <row r="16" spans="1:20" ht="24" customHeight="1">
      <c r="A16" s="35"/>
      <c r="B16" s="53">
        <v>10</v>
      </c>
      <c r="C16" s="54" t="s">
        <v>53</v>
      </c>
      <c r="D16" s="55">
        <v>10</v>
      </c>
      <c r="E16" s="56" t="s">
        <v>24</v>
      </c>
      <c r="F16" s="57" t="s">
        <v>152</v>
      </c>
      <c r="G16" s="58">
        <f t="shared" si="0"/>
        <v>80</v>
      </c>
      <c r="H16" s="59">
        <v>8</v>
      </c>
      <c r="I16" s="100">
        <v>8</v>
      </c>
      <c r="J16" s="22">
        <f t="shared" si="1"/>
        <v>80</v>
      </c>
      <c r="K16" s="23" t="str">
        <f t="shared" si="2"/>
        <v>VYHOVUJE</v>
      </c>
      <c r="L16" s="133"/>
      <c r="M16" s="129"/>
      <c r="N16" s="115"/>
      <c r="O16" s="121"/>
      <c r="P16" s="121"/>
      <c r="Q16" s="112"/>
      <c r="R16" s="115"/>
      <c r="S16" s="105"/>
      <c r="T16" s="97"/>
    </row>
    <row r="17" spans="1:20" ht="24" customHeight="1">
      <c r="A17" s="35"/>
      <c r="B17" s="53">
        <v>11</v>
      </c>
      <c r="C17" s="54" t="s">
        <v>54</v>
      </c>
      <c r="D17" s="55">
        <v>10</v>
      </c>
      <c r="E17" s="56" t="s">
        <v>24</v>
      </c>
      <c r="F17" s="57" t="s">
        <v>152</v>
      </c>
      <c r="G17" s="58">
        <f t="shared" si="0"/>
        <v>80</v>
      </c>
      <c r="H17" s="59">
        <v>8</v>
      </c>
      <c r="I17" s="100">
        <v>8</v>
      </c>
      <c r="J17" s="22">
        <f t="shared" si="1"/>
        <v>80</v>
      </c>
      <c r="K17" s="23" t="str">
        <f t="shared" si="2"/>
        <v>VYHOVUJE</v>
      </c>
      <c r="L17" s="133"/>
      <c r="M17" s="129"/>
      <c r="N17" s="115"/>
      <c r="O17" s="121"/>
      <c r="P17" s="121"/>
      <c r="Q17" s="112"/>
      <c r="R17" s="115"/>
      <c r="S17" s="105"/>
      <c r="T17" s="97"/>
    </row>
    <row r="18" spans="1:20" ht="25.5" customHeight="1">
      <c r="A18" s="35"/>
      <c r="B18" s="53">
        <v>12</v>
      </c>
      <c r="C18" s="54" t="s">
        <v>55</v>
      </c>
      <c r="D18" s="55">
        <v>10</v>
      </c>
      <c r="E18" s="56" t="s">
        <v>24</v>
      </c>
      <c r="F18" s="57" t="s">
        <v>152</v>
      </c>
      <c r="G18" s="58">
        <f t="shared" si="0"/>
        <v>150</v>
      </c>
      <c r="H18" s="59">
        <v>15</v>
      </c>
      <c r="I18" s="100">
        <v>15</v>
      </c>
      <c r="J18" s="22">
        <f t="shared" si="1"/>
        <v>150</v>
      </c>
      <c r="K18" s="23" t="str">
        <f t="shared" si="2"/>
        <v>VYHOVUJE</v>
      </c>
      <c r="L18" s="133"/>
      <c r="M18" s="129"/>
      <c r="N18" s="115"/>
      <c r="O18" s="121"/>
      <c r="P18" s="121"/>
      <c r="Q18" s="112"/>
      <c r="R18" s="115"/>
      <c r="S18" s="105"/>
      <c r="T18" s="97"/>
    </row>
    <row r="19" spans="1:20" ht="25.5" customHeight="1">
      <c r="A19" s="35"/>
      <c r="B19" s="53">
        <v>13</v>
      </c>
      <c r="C19" s="64" t="s">
        <v>56</v>
      </c>
      <c r="D19" s="55">
        <v>10</v>
      </c>
      <c r="E19" s="65" t="s">
        <v>24</v>
      </c>
      <c r="F19" s="64" t="s">
        <v>152</v>
      </c>
      <c r="G19" s="58">
        <f t="shared" si="0"/>
        <v>150</v>
      </c>
      <c r="H19" s="66">
        <v>15</v>
      </c>
      <c r="I19" s="100">
        <v>15</v>
      </c>
      <c r="J19" s="22">
        <f t="shared" si="1"/>
        <v>150</v>
      </c>
      <c r="K19" s="23" t="str">
        <f t="shared" si="2"/>
        <v>VYHOVUJE</v>
      </c>
      <c r="L19" s="133"/>
      <c r="M19" s="129"/>
      <c r="N19" s="115"/>
      <c r="O19" s="121"/>
      <c r="P19" s="121"/>
      <c r="Q19" s="112"/>
      <c r="R19" s="115"/>
      <c r="S19" s="105"/>
      <c r="T19" s="97"/>
    </row>
    <row r="20" spans="1:20" ht="58.5" customHeight="1">
      <c r="A20" s="35"/>
      <c r="B20" s="53">
        <v>14</v>
      </c>
      <c r="C20" s="54" t="s">
        <v>95</v>
      </c>
      <c r="D20" s="55">
        <v>240</v>
      </c>
      <c r="E20" s="56" t="s">
        <v>25</v>
      </c>
      <c r="F20" s="57" t="s">
        <v>153</v>
      </c>
      <c r="G20" s="58">
        <f t="shared" si="0"/>
        <v>18000</v>
      </c>
      <c r="H20" s="59">
        <v>75</v>
      </c>
      <c r="I20" s="100">
        <v>60.48</v>
      </c>
      <c r="J20" s="22">
        <f t="shared" si="1"/>
        <v>14515.199999999999</v>
      </c>
      <c r="K20" s="23" t="str">
        <f t="shared" si="2"/>
        <v>VYHOVUJE</v>
      </c>
      <c r="L20" s="133"/>
      <c r="M20" s="129"/>
      <c r="N20" s="115"/>
      <c r="O20" s="121"/>
      <c r="P20" s="121"/>
      <c r="Q20" s="112"/>
      <c r="R20" s="115"/>
      <c r="S20" s="105"/>
      <c r="T20" s="97"/>
    </row>
    <row r="21" spans="1:20" ht="21" customHeight="1">
      <c r="A21" s="35"/>
      <c r="B21" s="53">
        <v>15</v>
      </c>
      <c r="C21" s="54" t="s">
        <v>96</v>
      </c>
      <c r="D21" s="55">
        <v>2</v>
      </c>
      <c r="E21" s="56" t="s">
        <v>25</v>
      </c>
      <c r="F21" s="57" t="s">
        <v>154</v>
      </c>
      <c r="G21" s="58">
        <f t="shared" si="0"/>
        <v>420</v>
      </c>
      <c r="H21" s="59">
        <v>210</v>
      </c>
      <c r="I21" s="100">
        <v>125.96</v>
      </c>
      <c r="J21" s="22">
        <f t="shared" si="1"/>
        <v>251.92</v>
      </c>
      <c r="K21" s="23" t="str">
        <f t="shared" si="2"/>
        <v>VYHOVUJE</v>
      </c>
      <c r="L21" s="133"/>
      <c r="M21" s="129"/>
      <c r="N21" s="115"/>
      <c r="O21" s="121"/>
      <c r="P21" s="121"/>
      <c r="Q21" s="112"/>
      <c r="R21" s="115"/>
      <c r="S21" s="105"/>
      <c r="T21" s="97"/>
    </row>
    <row r="22" spans="1:20" ht="25.5" customHeight="1">
      <c r="A22" s="35"/>
      <c r="B22" s="53">
        <v>16</v>
      </c>
      <c r="C22" s="54" t="s">
        <v>57</v>
      </c>
      <c r="D22" s="55">
        <v>2</v>
      </c>
      <c r="E22" s="56" t="s">
        <v>25</v>
      </c>
      <c r="F22" s="57" t="s">
        <v>77</v>
      </c>
      <c r="G22" s="58">
        <f t="shared" si="0"/>
        <v>160</v>
      </c>
      <c r="H22" s="59">
        <v>80</v>
      </c>
      <c r="I22" s="100">
        <v>80</v>
      </c>
      <c r="J22" s="22">
        <f t="shared" si="1"/>
        <v>160</v>
      </c>
      <c r="K22" s="23" t="str">
        <f t="shared" si="2"/>
        <v>VYHOVUJE</v>
      </c>
      <c r="L22" s="133"/>
      <c r="M22" s="129"/>
      <c r="N22" s="115"/>
      <c r="O22" s="121"/>
      <c r="P22" s="121"/>
      <c r="Q22" s="112"/>
      <c r="R22" s="115"/>
      <c r="S22" s="105"/>
      <c r="T22" s="97"/>
    </row>
    <row r="23" spans="1:20" ht="25.5" customHeight="1">
      <c r="A23" s="35"/>
      <c r="B23" s="53">
        <v>17</v>
      </c>
      <c r="C23" s="54" t="s">
        <v>97</v>
      </c>
      <c r="D23" s="55">
        <v>2</v>
      </c>
      <c r="E23" s="56" t="s">
        <v>25</v>
      </c>
      <c r="F23" s="57" t="s">
        <v>155</v>
      </c>
      <c r="G23" s="58">
        <f t="shared" si="0"/>
        <v>150</v>
      </c>
      <c r="H23" s="59">
        <v>75</v>
      </c>
      <c r="I23" s="100">
        <v>61.1</v>
      </c>
      <c r="J23" s="22">
        <f t="shared" si="1"/>
        <v>122.2</v>
      </c>
      <c r="K23" s="23" t="str">
        <f t="shared" si="2"/>
        <v>VYHOVUJE</v>
      </c>
      <c r="L23" s="133"/>
      <c r="M23" s="129"/>
      <c r="N23" s="115"/>
      <c r="O23" s="121"/>
      <c r="P23" s="121"/>
      <c r="Q23" s="112"/>
      <c r="R23" s="115"/>
      <c r="S23" s="105"/>
      <c r="T23" s="97"/>
    </row>
    <row r="24" spans="1:20" ht="25.5" customHeight="1">
      <c r="A24" s="35"/>
      <c r="B24" s="53">
        <v>18</v>
      </c>
      <c r="C24" s="54" t="s">
        <v>29</v>
      </c>
      <c r="D24" s="55">
        <v>2</v>
      </c>
      <c r="E24" s="56" t="s">
        <v>25</v>
      </c>
      <c r="F24" s="57" t="s">
        <v>156</v>
      </c>
      <c r="G24" s="58">
        <f t="shared" si="0"/>
        <v>40</v>
      </c>
      <c r="H24" s="59">
        <v>20</v>
      </c>
      <c r="I24" s="100">
        <v>19.26</v>
      </c>
      <c r="J24" s="22">
        <f t="shared" si="1"/>
        <v>38.52</v>
      </c>
      <c r="K24" s="23" t="str">
        <f t="shared" si="2"/>
        <v>VYHOVUJE</v>
      </c>
      <c r="L24" s="133"/>
      <c r="M24" s="129"/>
      <c r="N24" s="115"/>
      <c r="O24" s="121"/>
      <c r="P24" s="121"/>
      <c r="Q24" s="112"/>
      <c r="R24" s="115"/>
      <c r="S24" s="105"/>
      <c r="T24" s="97"/>
    </row>
    <row r="25" spans="1:20" ht="21.75" customHeight="1">
      <c r="A25" s="35"/>
      <c r="B25" s="53">
        <v>19</v>
      </c>
      <c r="C25" s="54" t="s">
        <v>59</v>
      </c>
      <c r="D25" s="55">
        <v>250</v>
      </c>
      <c r="E25" s="56" t="s">
        <v>24</v>
      </c>
      <c r="F25" s="57" t="s">
        <v>78</v>
      </c>
      <c r="G25" s="58">
        <f t="shared" si="0"/>
        <v>400</v>
      </c>
      <c r="H25" s="59">
        <v>1.6</v>
      </c>
      <c r="I25" s="100">
        <v>1.45136</v>
      </c>
      <c r="J25" s="22">
        <f t="shared" si="1"/>
        <v>362.84</v>
      </c>
      <c r="K25" s="23" t="str">
        <f t="shared" si="2"/>
        <v>VYHOVUJE</v>
      </c>
      <c r="L25" s="133"/>
      <c r="M25" s="129"/>
      <c r="N25" s="115"/>
      <c r="O25" s="121"/>
      <c r="P25" s="121"/>
      <c r="Q25" s="112"/>
      <c r="R25" s="115"/>
      <c r="S25" s="105"/>
      <c r="T25" s="97"/>
    </row>
    <row r="26" spans="1:20" ht="28.5" customHeight="1">
      <c r="A26" s="35"/>
      <c r="B26" s="53">
        <v>20</v>
      </c>
      <c r="C26" s="54" t="s">
        <v>30</v>
      </c>
      <c r="D26" s="55">
        <v>12</v>
      </c>
      <c r="E26" s="56" t="s">
        <v>24</v>
      </c>
      <c r="F26" s="57" t="s">
        <v>46</v>
      </c>
      <c r="G26" s="58">
        <f t="shared" si="0"/>
        <v>240</v>
      </c>
      <c r="H26" s="59">
        <v>20</v>
      </c>
      <c r="I26" s="100">
        <v>20</v>
      </c>
      <c r="J26" s="22">
        <f t="shared" si="1"/>
        <v>240</v>
      </c>
      <c r="K26" s="23" t="str">
        <f t="shared" si="2"/>
        <v>VYHOVUJE</v>
      </c>
      <c r="L26" s="133"/>
      <c r="M26" s="129"/>
      <c r="N26" s="115"/>
      <c r="O26" s="121"/>
      <c r="P26" s="121"/>
      <c r="Q26" s="112"/>
      <c r="R26" s="115"/>
      <c r="S26" s="105"/>
      <c r="T26" s="97"/>
    </row>
    <row r="27" spans="1:20" ht="28.5" customHeight="1">
      <c r="A27" s="35"/>
      <c r="B27" s="53">
        <v>21</v>
      </c>
      <c r="C27" s="54" t="s">
        <v>157</v>
      </c>
      <c r="D27" s="55">
        <v>20</v>
      </c>
      <c r="E27" s="56" t="s">
        <v>24</v>
      </c>
      <c r="F27" s="57" t="s">
        <v>31</v>
      </c>
      <c r="G27" s="58">
        <f t="shared" si="0"/>
        <v>520</v>
      </c>
      <c r="H27" s="59">
        <v>26</v>
      </c>
      <c r="I27" s="100">
        <v>19.9</v>
      </c>
      <c r="J27" s="22">
        <f t="shared" si="1"/>
        <v>398</v>
      </c>
      <c r="K27" s="23" t="str">
        <f t="shared" si="2"/>
        <v>VYHOVUJE</v>
      </c>
      <c r="L27" s="133"/>
      <c r="M27" s="129"/>
      <c r="N27" s="115"/>
      <c r="O27" s="121"/>
      <c r="P27" s="121"/>
      <c r="Q27" s="112"/>
      <c r="R27" s="115"/>
      <c r="S27" s="105"/>
      <c r="T27" s="97"/>
    </row>
    <row r="28" spans="1:20" ht="37.5" customHeight="1">
      <c r="A28" s="35"/>
      <c r="B28" s="53">
        <v>22</v>
      </c>
      <c r="C28" s="54" t="s">
        <v>98</v>
      </c>
      <c r="D28" s="55">
        <v>48</v>
      </c>
      <c r="E28" s="56" t="s">
        <v>24</v>
      </c>
      <c r="F28" s="57" t="s">
        <v>40</v>
      </c>
      <c r="G28" s="58">
        <f t="shared" si="0"/>
        <v>336</v>
      </c>
      <c r="H28" s="59">
        <v>7</v>
      </c>
      <c r="I28" s="100">
        <v>6.58</v>
      </c>
      <c r="J28" s="22">
        <f t="shared" si="1"/>
        <v>315.84000000000003</v>
      </c>
      <c r="K28" s="23" t="str">
        <f t="shared" si="2"/>
        <v>VYHOVUJE</v>
      </c>
      <c r="L28" s="133"/>
      <c r="M28" s="129"/>
      <c r="N28" s="115"/>
      <c r="O28" s="121"/>
      <c r="P28" s="121"/>
      <c r="Q28" s="112"/>
      <c r="R28" s="115"/>
      <c r="S28" s="105"/>
      <c r="T28" s="97"/>
    </row>
    <row r="29" spans="1:20" ht="25.5" customHeight="1">
      <c r="A29" s="35"/>
      <c r="B29" s="53">
        <v>23</v>
      </c>
      <c r="C29" s="54" t="s">
        <v>99</v>
      </c>
      <c r="D29" s="55">
        <v>10</v>
      </c>
      <c r="E29" s="56" t="s">
        <v>24</v>
      </c>
      <c r="F29" s="57" t="s">
        <v>158</v>
      </c>
      <c r="G29" s="58">
        <f t="shared" si="0"/>
        <v>95</v>
      </c>
      <c r="H29" s="59">
        <v>9.5</v>
      </c>
      <c r="I29" s="100">
        <v>8.65</v>
      </c>
      <c r="J29" s="22">
        <f t="shared" si="1"/>
        <v>86.5</v>
      </c>
      <c r="K29" s="23" t="str">
        <f t="shared" si="2"/>
        <v>VYHOVUJE</v>
      </c>
      <c r="L29" s="133"/>
      <c r="M29" s="129"/>
      <c r="N29" s="115"/>
      <c r="O29" s="121"/>
      <c r="P29" s="121"/>
      <c r="Q29" s="112"/>
      <c r="R29" s="115"/>
      <c r="S29" s="105"/>
      <c r="T29" s="97"/>
    </row>
    <row r="30" spans="1:20" ht="25.5" customHeight="1">
      <c r="A30" s="35"/>
      <c r="B30" s="53">
        <v>24</v>
      </c>
      <c r="C30" s="54" t="s">
        <v>159</v>
      </c>
      <c r="D30" s="55">
        <v>70</v>
      </c>
      <c r="E30" s="56" t="s">
        <v>24</v>
      </c>
      <c r="F30" s="57" t="s">
        <v>43</v>
      </c>
      <c r="G30" s="58">
        <f t="shared" si="0"/>
        <v>840</v>
      </c>
      <c r="H30" s="59">
        <v>12</v>
      </c>
      <c r="I30" s="100">
        <v>10.89</v>
      </c>
      <c r="J30" s="22">
        <f t="shared" si="1"/>
        <v>762.3000000000001</v>
      </c>
      <c r="K30" s="23" t="str">
        <f t="shared" si="2"/>
        <v>VYHOVUJE</v>
      </c>
      <c r="L30" s="133"/>
      <c r="M30" s="129"/>
      <c r="N30" s="115"/>
      <c r="O30" s="121"/>
      <c r="P30" s="121"/>
      <c r="Q30" s="112"/>
      <c r="R30" s="115"/>
      <c r="S30" s="105"/>
      <c r="T30" s="97"/>
    </row>
    <row r="31" spans="1:20" ht="23.25" customHeight="1">
      <c r="A31" s="35"/>
      <c r="B31" s="53">
        <v>25</v>
      </c>
      <c r="C31" s="54" t="s">
        <v>36</v>
      </c>
      <c r="D31" s="55">
        <v>20</v>
      </c>
      <c r="E31" s="67" t="s">
        <v>26</v>
      </c>
      <c r="F31" s="54" t="s">
        <v>47</v>
      </c>
      <c r="G31" s="58">
        <f t="shared" si="0"/>
        <v>900</v>
      </c>
      <c r="H31" s="68">
        <v>45</v>
      </c>
      <c r="I31" s="100">
        <v>42.75</v>
      </c>
      <c r="J31" s="22">
        <f t="shared" si="1"/>
        <v>855</v>
      </c>
      <c r="K31" s="23" t="str">
        <f t="shared" si="2"/>
        <v>VYHOVUJE</v>
      </c>
      <c r="L31" s="133"/>
      <c r="M31" s="129"/>
      <c r="N31" s="115"/>
      <c r="O31" s="121"/>
      <c r="P31" s="121"/>
      <c r="Q31" s="112"/>
      <c r="R31" s="115"/>
      <c r="S31" s="105"/>
      <c r="T31" s="97"/>
    </row>
    <row r="32" spans="1:20" ht="23.25" customHeight="1">
      <c r="A32" s="35"/>
      <c r="B32" s="53">
        <v>26</v>
      </c>
      <c r="C32" s="54" t="s">
        <v>100</v>
      </c>
      <c r="D32" s="55">
        <v>3</v>
      </c>
      <c r="E32" s="67" t="s">
        <v>24</v>
      </c>
      <c r="F32" s="54" t="s">
        <v>160</v>
      </c>
      <c r="G32" s="58">
        <f t="shared" si="0"/>
        <v>90</v>
      </c>
      <c r="H32" s="68">
        <v>30</v>
      </c>
      <c r="I32" s="100">
        <v>22.94</v>
      </c>
      <c r="J32" s="22">
        <f t="shared" si="1"/>
        <v>68.82000000000001</v>
      </c>
      <c r="K32" s="23" t="str">
        <f t="shared" si="2"/>
        <v>VYHOVUJE</v>
      </c>
      <c r="L32" s="133"/>
      <c r="M32" s="129"/>
      <c r="N32" s="115"/>
      <c r="O32" s="121"/>
      <c r="P32" s="121"/>
      <c r="Q32" s="112"/>
      <c r="R32" s="115"/>
      <c r="S32" s="105"/>
      <c r="T32" s="97"/>
    </row>
    <row r="33" spans="1:20" ht="23.25" customHeight="1">
      <c r="A33" s="35"/>
      <c r="B33" s="53">
        <v>27</v>
      </c>
      <c r="C33" s="54" t="s">
        <v>101</v>
      </c>
      <c r="D33" s="55">
        <v>1</v>
      </c>
      <c r="E33" s="67" t="s">
        <v>24</v>
      </c>
      <c r="F33" s="54" t="s">
        <v>161</v>
      </c>
      <c r="G33" s="58">
        <f t="shared" si="0"/>
        <v>270</v>
      </c>
      <c r="H33" s="68">
        <v>270</v>
      </c>
      <c r="I33" s="100">
        <v>176.72</v>
      </c>
      <c r="J33" s="22">
        <f t="shared" si="1"/>
        <v>176.72</v>
      </c>
      <c r="K33" s="23" t="str">
        <f t="shared" si="2"/>
        <v>VYHOVUJE</v>
      </c>
      <c r="L33" s="133"/>
      <c r="M33" s="129"/>
      <c r="N33" s="115"/>
      <c r="O33" s="121"/>
      <c r="P33" s="121"/>
      <c r="Q33" s="112"/>
      <c r="R33" s="115"/>
      <c r="S33" s="105"/>
      <c r="T33" s="97"/>
    </row>
    <row r="34" spans="1:20" ht="23.25" customHeight="1">
      <c r="A34" s="35"/>
      <c r="B34" s="53">
        <v>28</v>
      </c>
      <c r="C34" s="54" t="s">
        <v>102</v>
      </c>
      <c r="D34" s="55">
        <v>1</v>
      </c>
      <c r="E34" s="67" t="s">
        <v>25</v>
      </c>
      <c r="F34" s="54" t="s">
        <v>103</v>
      </c>
      <c r="G34" s="58">
        <f t="shared" si="0"/>
        <v>250</v>
      </c>
      <c r="H34" s="68">
        <v>250</v>
      </c>
      <c r="I34" s="100">
        <v>145.7</v>
      </c>
      <c r="J34" s="22">
        <f t="shared" si="1"/>
        <v>145.7</v>
      </c>
      <c r="K34" s="23" t="str">
        <f t="shared" si="2"/>
        <v>VYHOVUJE</v>
      </c>
      <c r="L34" s="133"/>
      <c r="M34" s="129"/>
      <c r="N34" s="115"/>
      <c r="O34" s="121"/>
      <c r="P34" s="121"/>
      <c r="Q34" s="112"/>
      <c r="R34" s="115"/>
      <c r="S34" s="105"/>
      <c r="T34" s="97"/>
    </row>
    <row r="35" spans="1:20" ht="39.75" customHeight="1">
      <c r="A35" s="35"/>
      <c r="B35" s="53">
        <v>29</v>
      </c>
      <c r="C35" s="54" t="s">
        <v>104</v>
      </c>
      <c r="D35" s="55">
        <v>2</v>
      </c>
      <c r="E35" s="56" t="s">
        <v>24</v>
      </c>
      <c r="F35" s="57" t="s">
        <v>162</v>
      </c>
      <c r="G35" s="58">
        <f t="shared" si="0"/>
        <v>340</v>
      </c>
      <c r="H35" s="59">
        <v>170</v>
      </c>
      <c r="I35" s="100">
        <v>136.3</v>
      </c>
      <c r="J35" s="22">
        <f t="shared" si="1"/>
        <v>272.6</v>
      </c>
      <c r="K35" s="23" t="str">
        <f t="shared" si="2"/>
        <v>VYHOVUJE</v>
      </c>
      <c r="L35" s="133"/>
      <c r="M35" s="129"/>
      <c r="N35" s="115"/>
      <c r="O35" s="121"/>
      <c r="P35" s="121"/>
      <c r="Q35" s="112"/>
      <c r="R35" s="115"/>
      <c r="S35" s="105"/>
      <c r="T35" s="97"/>
    </row>
    <row r="36" spans="1:20" ht="22.15" customHeight="1">
      <c r="A36" s="35"/>
      <c r="B36" s="53">
        <v>30</v>
      </c>
      <c r="C36" s="54" t="s">
        <v>105</v>
      </c>
      <c r="D36" s="55">
        <v>5</v>
      </c>
      <c r="E36" s="56" t="s">
        <v>25</v>
      </c>
      <c r="F36" s="57" t="s">
        <v>163</v>
      </c>
      <c r="G36" s="58">
        <f t="shared" si="0"/>
        <v>140</v>
      </c>
      <c r="H36" s="59">
        <v>28</v>
      </c>
      <c r="I36" s="100">
        <v>23.32</v>
      </c>
      <c r="J36" s="22">
        <f t="shared" si="1"/>
        <v>116.6</v>
      </c>
      <c r="K36" s="23" t="str">
        <f aca="true" t="shared" si="3" ref="K36:K99">IF(ISNUMBER(I36),IF(I36&gt;H36,"NEVYHOVUJE","VYHOVUJE")," ")</f>
        <v>VYHOVUJE</v>
      </c>
      <c r="L36" s="133"/>
      <c r="M36" s="129"/>
      <c r="N36" s="115"/>
      <c r="O36" s="121"/>
      <c r="P36" s="121"/>
      <c r="Q36" s="112"/>
      <c r="R36" s="115"/>
      <c r="S36" s="105"/>
      <c r="T36" s="97"/>
    </row>
    <row r="37" spans="1:20" ht="22.15" customHeight="1">
      <c r="A37" s="35"/>
      <c r="B37" s="53">
        <v>31</v>
      </c>
      <c r="C37" s="54" t="s">
        <v>63</v>
      </c>
      <c r="D37" s="55">
        <v>3</v>
      </c>
      <c r="E37" s="56" t="s">
        <v>25</v>
      </c>
      <c r="F37" s="57" t="s">
        <v>164</v>
      </c>
      <c r="G37" s="58">
        <f t="shared" si="0"/>
        <v>45</v>
      </c>
      <c r="H37" s="59">
        <v>15</v>
      </c>
      <c r="I37" s="100">
        <v>9.59</v>
      </c>
      <c r="J37" s="22">
        <f t="shared" si="1"/>
        <v>28.77</v>
      </c>
      <c r="K37" s="23" t="str">
        <f t="shared" si="3"/>
        <v>VYHOVUJE</v>
      </c>
      <c r="L37" s="133"/>
      <c r="M37" s="129"/>
      <c r="N37" s="115"/>
      <c r="O37" s="121"/>
      <c r="P37" s="121"/>
      <c r="Q37" s="112"/>
      <c r="R37" s="115"/>
      <c r="S37" s="105"/>
      <c r="T37" s="97"/>
    </row>
    <row r="38" spans="1:20" ht="39" customHeight="1">
      <c r="A38" s="35"/>
      <c r="B38" s="53">
        <v>32</v>
      </c>
      <c r="C38" s="54" t="s">
        <v>106</v>
      </c>
      <c r="D38" s="55">
        <v>2</v>
      </c>
      <c r="E38" s="67" t="s">
        <v>24</v>
      </c>
      <c r="F38" s="54" t="s">
        <v>165</v>
      </c>
      <c r="G38" s="58">
        <f t="shared" si="0"/>
        <v>520</v>
      </c>
      <c r="H38" s="68">
        <v>260</v>
      </c>
      <c r="I38" s="100">
        <v>237.28</v>
      </c>
      <c r="J38" s="22">
        <f t="shared" si="1"/>
        <v>474.56</v>
      </c>
      <c r="K38" s="23" t="str">
        <f t="shared" si="3"/>
        <v>VYHOVUJE</v>
      </c>
      <c r="L38" s="133"/>
      <c r="M38" s="129"/>
      <c r="N38" s="115"/>
      <c r="O38" s="121"/>
      <c r="P38" s="121"/>
      <c r="Q38" s="112"/>
      <c r="R38" s="115"/>
      <c r="S38" s="105"/>
      <c r="T38" s="97"/>
    </row>
    <row r="39" spans="1:20" ht="27.75" customHeight="1">
      <c r="A39" s="35"/>
      <c r="B39" s="53">
        <v>33</v>
      </c>
      <c r="C39" s="54" t="s">
        <v>64</v>
      </c>
      <c r="D39" s="55">
        <v>1</v>
      </c>
      <c r="E39" s="56" t="s">
        <v>24</v>
      </c>
      <c r="F39" s="57" t="s">
        <v>83</v>
      </c>
      <c r="G39" s="58">
        <f aca="true" t="shared" si="4" ref="G39:G70">D39*H39</f>
        <v>20</v>
      </c>
      <c r="H39" s="59">
        <v>20</v>
      </c>
      <c r="I39" s="100">
        <v>20</v>
      </c>
      <c r="J39" s="22">
        <f aca="true" t="shared" si="5" ref="J39:J70">D39*I39</f>
        <v>20</v>
      </c>
      <c r="K39" s="23" t="str">
        <f t="shared" si="3"/>
        <v>VYHOVUJE</v>
      </c>
      <c r="L39" s="133"/>
      <c r="M39" s="129"/>
      <c r="N39" s="115"/>
      <c r="O39" s="121"/>
      <c r="P39" s="121"/>
      <c r="Q39" s="112"/>
      <c r="R39" s="115"/>
      <c r="S39" s="105"/>
      <c r="T39" s="97"/>
    </row>
    <row r="40" spans="1:20" ht="21" customHeight="1">
      <c r="A40" s="35"/>
      <c r="B40" s="53">
        <v>34</v>
      </c>
      <c r="C40" s="54" t="s">
        <v>65</v>
      </c>
      <c r="D40" s="55">
        <v>1</v>
      </c>
      <c r="E40" s="56" t="s">
        <v>24</v>
      </c>
      <c r="F40" s="57" t="s">
        <v>84</v>
      </c>
      <c r="G40" s="58">
        <f t="shared" si="4"/>
        <v>110</v>
      </c>
      <c r="H40" s="59">
        <v>110</v>
      </c>
      <c r="I40" s="100">
        <v>110</v>
      </c>
      <c r="J40" s="22">
        <f t="shared" si="5"/>
        <v>110</v>
      </c>
      <c r="K40" s="23" t="str">
        <f t="shared" si="3"/>
        <v>VYHOVUJE</v>
      </c>
      <c r="L40" s="133"/>
      <c r="M40" s="129"/>
      <c r="N40" s="115"/>
      <c r="O40" s="121"/>
      <c r="P40" s="121"/>
      <c r="Q40" s="112"/>
      <c r="R40" s="115"/>
      <c r="S40" s="105"/>
      <c r="T40" s="97"/>
    </row>
    <row r="41" spans="1:20" ht="20.25" customHeight="1">
      <c r="A41" s="35"/>
      <c r="B41" s="53">
        <v>35</v>
      </c>
      <c r="C41" s="54" t="s">
        <v>66</v>
      </c>
      <c r="D41" s="55">
        <v>2</v>
      </c>
      <c r="E41" s="56" t="s">
        <v>25</v>
      </c>
      <c r="F41" s="57" t="s">
        <v>85</v>
      </c>
      <c r="G41" s="58">
        <f t="shared" si="4"/>
        <v>96</v>
      </c>
      <c r="H41" s="59">
        <v>48</v>
      </c>
      <c r="I41" s="100">
        <v>46.8</v>
      </c>
      <c r="J41" s="22">
        <f t="shared" si="5"/>
        <v>93.6</v>
      </c>
      <c r="K41" s="23" t="str">
        <f t="shared" si="3"/>
        <v>VYHOVUJE</v>
      </c>
      <c r="L41" s="133"/>
      <c r="M41" s="129"/>
      <c r="N41" s="115"/>
      <c r="O41" s="121"/>
      <c r="P41" s="121"/>
      <c r="Q41" s="112"/>
      <c r="R41" s="115"/>
      <c r="S41" s="105"/>
      <c r="T41" s="97"/>
    </row>
    <row r="42" spans="1:20" ht="20.25" customHeight="1">
      <c r="A42" s="35"/>
      <c r="B42" s="53">
        <v>36</v>
      </c>
      <c r="C42" s="54" t="s">
        <v>107</v>
      </c>
      <c r="D42" s="55">
        <v>2</v>
      </c>
      <c r="E42" s="56" t="s">
        <v>26</v>
      </c>
      <c r="F42" s="57" t="s">
        <v>86</v>
      </c>
      <c r="G42" s="58">
        <f t="shared" si="4"/>
        <v>28</v>
      </c>
      <c r="H42" s="59">
        <v>14</v>
      </c>
      <c r="I42" s="100">
        <v>14</v>
      </c>
      <c r="J42" s="22">
        <f t="shared" si="5"/>
        <v>28</v>
      </c>
      <c r="K42" s="23" t="str">
        <f t="shared" si="3"/>
        <v>VYHOVUJE</v>
      </c>
      <c r="L42" s="133"/>
      <c r="M42" s="129"/>
      <c r="N42" s="115"/>
      <c r="O42" s="121"/>
      <c r="P42" s="121"/>
      <c r="Q42" s="112"/>
      <c r="R42" s="115"/>
      <c r="S42" s="105"/>
      <c r="T42" s="97"/>
    </row>
    <row r="43" spans="1:20" ht="20.25" customHeight="1">
      <c r="A43" s="35"/>
      <c r="B43" s="53">
        <v>37</v>
      </c>
      <c r="C43" s="54" t="s">
        <v>37</v>
      </c>
      <c r="D43" s="55">
        <v>10</v>
      </c>
      <c r="E43" s="56" t="s">
        <v>24</v>
      </c>
      <c r="F43" s="57" t="s">
        <v>166</v>
      </c>
      <c r="G43" s="58">
        <f t="shared" si="4"/>
        <v>150</v>
      </c>
      <c r="H43" s="59">
        <v>15</v>
      </c>
      <c r="I43" s="100">
        <v>15</v>
      </c>
      <c r="J43" s="22">
        <f t="shared" si="5"/>
        <v>150</v>
      </c>
      <c r="K43" s="23" t="str">
        <f t="shared" si="3"/>
        <v>VYHOVUJE</v>
      </c>
      <c r="L43" s="133"/>
      <c r="M43" s="129"/>
      <c r="N43" s="115"/>
      <c r="O43" s="121"/>
      <c r="P43" s="121"/>
      <c r="Q43" s="112"/>
      <c r="R43" s="115"/>
      <c r="S43" s="105"/>
      <c r="T43" s="97"/>
    </row>
    <row r="44" spans="1:20" ht="36" customHeight="1">
      <c r="A44" s="35"/>
      <c r="B44" s="53">
        <v>38</v>
      </c>
      <c r="C44" s="69" t="s">
        <v>67</v>
      </c>
      <c r="D44" s="55">
        <v>2</v>
      </c>
      <c r="E44" s="56" t="s">
        <v>24</v>
      </c>
      <c r="F44" s="57" t="s">
        <v>88</v>
      </c>
      <c r="G44" s="58">
        <f t="shared" si="4"/>
        <v>76</v>
      </c>
      <c r="H44" s="59">
        <v>38</v>
      </c>
      <c r="I44" s="100">
        <v>22.42</v>
      </c>
      <c r="J44" s="22">
        <f t="shared" si="5"/>
        <v>44.84</v>
      </c>
      <c r="K44" s="23" t="str">
        <f t="shared" si="3"/>
        <v>VYHOVUJE</v>
      </c>
      <c r="L44" s="133"/>
      <c r="M44" s="129"/>
      <c r="N44" s="115"/>
      <c r="O44" s="121"/>
      <c r="P44" s="121"/>
      <c r="Q44" s="112"/>
      <c r="R44" s="115"/>
      <c r="S44" s="105"/>
      <c r="T44" s="97"/>
    </row>
    <row r="45" spans="1:20" ht="35.25" customHeight="1">
      <c r="A45" s="35"/>
      <c r="B45" s="53">
        <v>39</v>
      </c>
      <c r="C45" s="54" t="s">
        <v>32</v>
      </c>
      <c r="D45" s="55">
        <v>12</v>
      </c>
      <c r="E45" s="56" t="s">
        <v>24</v>
      </c>
      <c r="F45" s="57" t="s">
        <v>167</v>
      </c>
      <c r="G45" s="58">
        <f t="shared" si="4"/>
        <v>600</v>
      </c>
      <c r="H45" s="59">
        <v>50</v>
      </c>
      <c r="I45" s="100">
        <v>34.69</v>
      </c>
      <c r="J45" s="22">
        <f t="shared" si="5"/>
        <v>416.28</v>
      </c>
      <c r="K45" s="23" t="str">
        <f t="shared" si="3"/>
        <v>VYHOVUJE</v>
      </c>
      <c r="L45" s="133"/>
      <c r="M45" s="129"/>
      <c r="N45" s="115"/>
      <c r="O45" s="121"/>
      <c r="P45" s="121"/>
      <c r="Q45" s="112"/>
      <c r="R45" s="115"/>
      <c r="S45" s="105"/>
      <c r="T45" s="97"/>
    </row>
    <row r="46" spans="1:20" ht="20.25" customHeight="1">
      <c r="A46" s="35"/>
      <c r="B46" s="53">
        <v>40</v>
      </c>
      <c r="C46" s="69" t="s">
        <v>33</v>
      </c>
      <c r="D46" s="55">
        <v>2</v>
      </c>
      <c r="E46" s="56" t="s">
        <v>24</v>
      </c>
      <c r="F46" s="57" t="s">
        <v>49</v>
      </c>
      <c r="G46" s="58">
        <f t="shared" si="4"/>
        <v>120</v>
      </c>
      <c r="H46" s="59">
        <v>60</v>
      </c>
      <c r="I46" s="100">
        <v>42.11</v>
      </c>
      <c r="J46" s="22">
        <f t="shared" si="5"/>
        <v>84.22</v>
      </c>
      <c r="K46" s="23" t="str">
        <f t="shared" si="3"/>
        <v>VYHOVUJE</v>
      </c>
      <c r="L46" s="133"/>
      <c r="M46" s="129"/>
      <c r="N46" s="115"/>
      <c r="O46" s="121"/>
      <c r="P46" s="121"/>
      <c r="Q46" s="112"/>
      <c r="R46" s="115"/>
      <c r="S46" s="105"/>
      <c r="T46" s="97"/>
    </row>
    <row r="47" spans="1:20" ht="20.25" customHeight="1" thickBot="1">
      <c r="A47" s="35"/>
      <c r="B47" s="70">
        <v>41</v>
      </c>
      <c r="C47" s="71" t="s">
        <v>35</v>
      </c>
      <c r="D47" s="72">
        <v>3</v>
      </c>
      <c r="E47" s="73" t="s">
        <v>24</v>
      </c>
      <c r="F47" s="74" t="s">
        <v>42</v>
      </c>
      <c r="G47" s="75">
        <f t="shared" si="4"/>
        <v>9</v>
      </c>
      <c r="H47" s="76">
        <v>3</v>
      </c>
      <c r="I47" s="101">
        <v>2.07</v>
      </c>
      <c r="J47" s="43">
        <f t="shared" si="5"/>
        <v>6.209999999999999</v>
      </c>
      <c r="K47" s="44" t="str">
        <f t="shared" si="3"/>
        <v>VYHOVUJE</v>
      </c>
      <c r="L47" s="134"/>
      <c r="M47" s="131"/>
      <c r="N47" s="116"/>
      <c r="O47" s="122"/>
      <c r="P47" s="122"/>
      <c r="Q47" s="113"/>
      <c r="R47" s="116"/>
      <c r="S47" s="107"/>
      <c r="T47" s="97"/>
    </row>
    <row r="48" spans="1:20" ht="20.25" customHeight="1">
      <c r="A48" s="35"/>
      <c r="B48" s="77">
        <v>42</v>
      </c>
      <c r="C48" s="78" t="s">
        <v>168</v>
      </c>
      <c r="D48" s="79">
        <v>5</v>
      </c>
      <c r="E48" s="80" t="s">
        <v>24</v>
      </c>
      <c r="F48" s="81" t="s">
        <v>69</v>
      </c>
      <c r="G48" s="82">
        <f t="shared" si="4"/>
        <v>50</v>
      </c>
      <c r="H48" s="83">
        <v>10</v>
      </c>
      <c r="I48" s="102">
        <v>3.76</v>
      </c>
      <c r="J48" s="41">
        <f t="shared" si="5"/>
        <v>18.799999999999997</v>
      </c>
      <c r="K48" s="42" t="str">
        <f t="shared" si="3"/>
        <v>VYHOVUJE</v>
      </c>
      <c r="L48" s="108" t="s">
        <v>23</v>
      </c>
      <c r="M48" s="128"/>
      <c r="N48" s="114"/>
      <c r="O48" s="108" t="s">
        <v>138</v>
      </c>
      <c r="P48" s="108" t="s">
        <v>139</v>
      </c>
      <c r="Q48" s="111">
        <v>14</v>
      </c>
      <c r="R48" s="114"/>
      <c r="S48" s="104" t="s">
        <v>7</v>
      </c>
      <c r="T48" s="97"/>
    </row>
    <row r="49" spans="1:20" ht="20.25" customHeight="1">
      <c r="A49" s="35"/>
      <c r="B49" s="53">
        <v>43</v>
      </c>
      <c r="C49" s="54" t="s">
        <v>169</v>
      </c>
      <c r="D49" s="55">
        <v>5</v>
      </c>
      <c r="E49" s="56" t="s">
        <v>24</v>
      </c>
      <c r="F49" s="57" t="s">
        <v>69</v>
      </c>
      <c r="G49" s="58">
        <f t="shared" si="4"/>
        <v>60</v>
      </c>
      <c r="H49" s="59">
        <v>12</v>
      </c>
      <c r="I49" s="100">
        <v>5.08</v>
      </c>
      <c r="J49" s="22">
        <f t="shared" si="5"/>
        <v>25.4</v>
      </c>
      <c r="K49" s="23" t="str">
        <f t="shared" si="3"/>
        <v>VYHOVUJE</v>
      </c>
      <c r="L49" s="126"/>
      <c r="M49" s="129"/>
      <c r="N49" s="115"/>
      <c r="O49" s="109"/>
      <c r="P49" s="109"/>
      <c r="Q49" s="112"/>
      <c r="R49" s="115"/>
      <c r="S49" s="105"/>
      <c r="T49" s="97"/>
    </row>
    <row r="50" spans="1:20" ht="20.25" customHeight="1">
      <c r="A50" s="35"/>
      <c r="B50" s="53">
        <v>44</v>
      </c>
      <c r="C50" s="54" t="s">
        <v>170</v>
      </c>
      <c r="D50" s="55">
        <v>3</v>
      </c>
      <c r="E50" s="56" t="s">
        <v>24</v>
      </c>
      <c r="F50" s="57" t="s">
        <v>171</v>
      </c>
      <c r="G50" s="58">
        <f t="shared" si="4"/>
        <v>81</v>
      </c>
      <c r="H50" s="59">
        <v>27</v>
      </c>
      <c r="I50" s="100">
        <v>27</v>
      </c>
      <c r="J50" s="22">
        <f t="shared" si="5"/>
        <v>81</v>
      </c>
      <c r="K50" s="23" t="str">
        <f t="shared" si="3"/>
        <v>VYHOVUJE</v>
      </c>
      <c r="L50" s="126"/>
      <c r="M50" s="129"/>
      <c r="N50" s="115"/>
      <c r="O50" s="109"/>
      <c r="P50" s="109"/>
      <c r="Q50" s="112"/>
      <c r="R50" s="115"/>
      <c r="S50" s="105"/>
      <c r="T50" s="97"/>
    </row>
    <row r="51" spans="1:20" ht="20.25" customHeight="1">
      <c r="A51" s="35"/>
      <c r="B51" s="53">
        <v>45</v>
      </c>
      <c r="C51" s="54" t="s">
        <v>45</v>
      </c>
      <c r="D51" s="55">
        <v>3</v>
      </c>
      <c r="E51" s="56" t="s">
        <v>25</v>
      </c>
      <c r="F51" s="57" t="s">
        <v>172</v>
      </c>
      <c r="G51" s="58">
        <f t="shared" si="4"/>
        <v>111</v>
      </c>
      <c r="H51" s="59">
        <v>37</v>
      </c>
      <c r="I51" s="100">
        <v>25.19</v>
      </c>
      <c r="J51" s="22">
        <f t="shared" si="5"/>
        <v>75.57000000000001</v>
      </c>
      <c r="K51" s="23" t="str">
        <f t="shared" si="3"/>
        <v>VYHOVUJE</v>
      </c>
      <c r="L51" s="126"/>
      <c r="M51" s="129"/>
      <c r="N51" s="115"/>
      <c r="O51" s="109"/>
      <c r="P51" s="109"/>
      <c r="Q51" s="112"/>
      <c r="R51" s="115"/>
      <c r="S51" s="105"/>
      <c r="T51" s="97"/>
    </row>
    <row r="52" spans="1:20" ht="20.25" customHeight="1">
      <c r="A52" s="35"/>
      <c r="B52" s="53">
        <v>46</v>
      </c>
      <c r="C52" s="69" t="s">
        <v>108</v>
      </c>
      <c r="D52" s="55">
        <v>2</v>
      </c>
      <c r="E52" s="56" t="s">
        <v>25</v>
      </c>
      <c r="F52" s="57" t="s">
        <v>172</v>
      </c>
      <c r="G52" s="58">
        <f t="shared" si="4"/>
        <v>74</v>
      </c>
      <c r="H52" s="59">
        <v>37</v>
      </c>
      <c r="I52" s="100">
        <v>26.79</v>
      </c>
      <c r="J52" s="22">
        <f t="shared" si="5"/>
        <v>53.58</v>
      </c>
      <c r="K52" s="39" t="str">
        <f t="shared" si="3"/>
        <v>VYHOVUJE</v>
      </c>
      <c r="L52" s="126"/>
      <c r="M52" s="129"/>
      <c r="N52" s="115"/>
      <c r="O52" s="109"/>
      <c r="P52" s="109"/>
      <c r="Q52" s="112"/>
      <c r="R52" s="115"/>
      <c r="S52" s="105"/>
      <c r="T52" s="97"/>
    </row>
    <row r="53" spans="1:20" ht="20.25" customHeight="1">
      <c r="A53" s="35"/>
      <c r="B53" s="53">
        <v>47</v>
      </c>
      <c r="C53" s="69" t="s">
        <v>109</v>
      </c>
      <c r="D53" s="55">
        <v>2</v>
      </c>
      <c r="E53" s="56" t="s">
        <v>25</v>
      </c>
      <c r="F53" s="57" t="s">
        <v>172</v>
      </c>
      <c r="G53" s="58">
        <f t="shared" si="4"/>
        <v>74</v>
      </c>
      <c r="H53" s="59">
        <v>37</v>
      </c>
      <c r="I53" s="100">
        <v>26.79</v>
      </c>
      <c r="J53" s="22">
        <f t="shared" si="5"/>
        <v>53.58</v>
      </c>
      <c r="K53" s="23" t="str">
        <f t="shared" si="3"/>
        <v>VYHOVUJE</v>
      </c>
      <c r="L53" s="126"/>
      <c r="M53" s="129"/>
      <c r="N53" s="115"/>
      <c r="O53" s="109"/>
      <c r="P53" s="109"/>
      <c r="Q53" s="112"/>
      <c r="R53" s="115"/>
      <c r="S53" s="105"/>
      <c r="T53" s="97"/>
    </row>
    <row r="54" spans="1:20" ht="20.25" customHeight="1">
      <c r="A54" s="35"/>
      <c r="B54" s="53">
        <v>48</v>
      </c>
      <c r="C54" s="69" t="s">
        <v>28</v>
      </c>
      <c r="D54" s="55">
        <v>2</v>
      </c>
      <c r="E54" s="56" t="s">
        <v>25</v>
      </c>
      <c r="F54" s="57" t="s">
        <v>74</v>
      </c>
      <c r="G54" s="58">
        <f t="shared" si="4"/>
        <v>50</v>
      </c>
      <c r="H54" s="59">
        <v>25</v>
      </c>
      <c r="I54" s="100">
        <v>21.43</v>
      </c>
      <c r="J54" s="22">
        <f t="shared" si="5"/>
        <v>42.86</v>
      </c>
      <c r="K54" s="23" t="str">
        <f t="shared" si="3"/>
        <v>VYHOVUJE</v>
      </c>
      <c r="L54" s="126"/>
      <c r="M54" s="129"/>
      <c r="N54" s="115"/>
      <c r="O54" s="109"/>
      <c r="P54" s="109"/>
      <c r="Q54" s="112"/>
      <c r="R54" s="115"/>
      <c r="S54" s="105"/>
      <c r="T54" s="97"/>
    </row>
    <row r="55" spans="1:20" ht="20.25" customHeight="1">
      <c r="A55" s="35"/>
      <c r="B55" s="53">
        <v>49</v>
      </c>
      <c r="C55" s="69" t="s">
        <v>51</v>
      </c>
      <c r="D55" s="55">
        <v>5</v>
      </c>
      <c r="E55" s="56" t="s">
        <v>25</v>
      </c>
      <c r="F55" s="57" t="s">
        <v>75</v>
      </c>
      <c r="G55" s="58">
        <f t="shared" si="4"/>
        <v>70</v>
      </c>
      <c r="H55" s="59">
        <v>14</v>
      </c>
      <c r="I55" s="100">
        <v>11.28</v>
      </c>
      <c r="J55" s="22">
        <f t="shared" si="5"/>
        <v>56.4</v>
      </c>
      <c r="K55" s="23" t="str">
        <f t="shared" si="3"/>
        <v>VYHOVUJE</v>
      </c>
      <c r="L55" s="126"/>
      <c r="M55" s="129"/>
      <c r="N55" s="115"/>
      <c r="O55" s="109"/>
      <c r="P55" s="109"/>
      <c r="Q55" s="112"/>
      <c r="R55" s="115"/>
      <c r="S55" s="105"/>
      <c r="T55" s="97"/>
    </row>
    <row r="56" spans="1:20" ht="20.25" customHeight="1">
      <c r="A56" s="35"/>
      <c r="B56" s="53">
        <v>50</v>
      </c>
      <c r="C56" s="54" t="s">
        <v>175</v>
      </c>
      <c r="D56" s="55">
        <v>8</v>
      </c>
      <c r="E56" s="56" t="s">
        <v>24</v>
      </c>
      <c r="F56" s="57" t="s">
        <v>173</v>
      </c>
      <c r="G56" s="58">
        <f t="shared" si="4"/>
        <v>64</v>
      </c>
      <c r="H56" s="59">
        <v>8</v>
      </c>
      <c r="I56" s="100">
        <v>7.52</v>
      </c>
      <c r="J56" s="22">
        <f t="shared" si="5"/>
        <v>60.16</v>
      </c>
      <c r="K56" s="23" t="str">
        <f t="shared" si="3"/>
        <v>VYHOVUJE</v>
      </c>
      <c r="L56" s="126"/>
      <c r="M56" s="129"/>
      <c r="N56" s="115"/>
      <c r="O56" s="109"/>
      <c r="P56" s="109"/>
      <c r="Q56" s="112"/>
      <c r="R56" s="115"/>
      <c r="S56" s="105"/>
      <c r="T56" s="97"/>
    </row>
    <row r="57" spans="1:20" ht="20.25" customHeight="1">
      <c r="A57" s="35"/>
      <c r="B57" s="53">
        <v>51</v>
      </c>
      <c r="C57" s="54" t="s">
        <v>176</v>
      </c>
      <c r="D57" s="55">
        <v>5</v>
      </c>
      <c r="E57" s="56" t="s">
        <v>24</v>
      </c>
      <c r="F57" s="57" t="s">
        <v>174</v>
      </c>
      <c r="G57" s="58">
        <f t="shared" si="4"/>
        <v>300</v>
      </c>
      <c r="H57" s="59">
        <v>60</v>
      </c>
      <c r="I57" s="100">
        <v>27.26</v>
      </c>
      <c r="J57" s="22">
        <f t="shared" si="5"/>
        <v>136.3</v>
      </c>
      <c r="K57" s="23" t="str">
        <f t="shared" si="3"/>
        <v>VYHOVUJE</v>
      </c>
      <c r="L57" s="126"/>
      <c r="M57" s="129"/>
      <c r="N57" s="115"/>
      <c r="O57" s="109"/>
      <c r="P57" s="109"/>
      <c r="Q57" s="112"/>
      <c r="R57" s="115"/>
      <c r="S57" s="105"/>
      <c r="T57" s="97"/>
    </row>
    <row r="58" spans="1:20" ht="24" customHeight="1">
      <c r="A58" s="35"/>
      <c r="B58" s="53">
        <v>52</v>
      </c>
      <c r="C58" s="69" t="s">
        <v>110</v>
      </c>
      <c r="D58" s="55">
        <v>6</v>
      </c>
      <c r="E58" s="56" t="s">
        <v>25</v>
      </c>
      <c r="F58" s="57" t="s">
        <v>177</v>
      </c>
      <c r="G58" s="58">
        <f t="shared" si="4"/>
        <v>240</v>
      </c>
      <c r="H58" s="59">
        <v>40</v>
      </c>
      <c r="I58" s="100">
        <v>32.9</v>
      </c>
      <c r="J58" s="22">
        <f t="shared" si="5"/>
        <v>197.39999999999998</v>
      </c>
      <c r="K58" s="23" t="str">
        <f t="shared" si="3"/>
        <v>VYHOVUJE</v>
      </c>
      <c r="L58" s="126"/>
      <c r="M58" s="129"/>
      <c r="N58" s="115"/>
      <c r="O58" s="109"/>
      <c r="P58" s="109"/>
      <c r="Q58" s="112"/>
      <c r="R58" s="115"/>
      <c r="S58" s="105"/>
      <c r="T58" s="97"/>
    </row>
    <row r="59" spans="1:20" ht="18.75" customHeight="1">
      <c r="A59" s="35"/>
      <c r="B59" s="53">
        <v>53</v>
      </c>
      <c r="C59" s="69" t="s">
        <v>111</v>
      </c>
      <c r="D59" s="55">
        <v>3</v>
      </c>
      <c r="E59" s="56" t="s">
        <v>25</v>
      </c>
      <c r="F59" s="57" t="s">
        <v>177</v>
      </c>
      <c r="G59" s="58">
        <f t="shared" si="4"/>
        <v>225</v>
      </c>
      <c r="H59" s="59">
        <v>75</v>
      </c>
      <c r="I59" s="100">
        <v>61.1</v>
      </c>
      <c r="J59" s="22">
        <f t="shared" si="5"/>
        <v>183.3</v>
      </c>
      <c r="K59" s="23" t="str">
        <f t="shared" si="3"/>
        <v>VYHOVUJE</v>
      </c>
      <c r="L59" s="126"/>
      <c r="M59" s="129"/>
      <c r="N59" s="115"/>
      <c r="O59" s="109"/>
      <c r="P59" s="109"/>
      <c r="Q59" s="112"/>
      <c r="R59" s="115"/>
      <c r="S59" s="105"/>
      <c r="T59" s="97"/>
    </row>
    <row r="60" spans="1:20" ht="24.75" customHeight="1">
      <c r="A60" s="35"/>
      <c r="B60" s="53">
        <v>54</v>
      </c>
      <c r="C60" s="69" t="s">
        <v>112</v>
      </c>
      <c r="D60" s="55">
        <v>2</v>
      </c>
      <c r="E60" s="56" t="s">
        <v>24</v>
      </c>
      <c r="F60" s="57" t="s">
        <v>80</v>
      </c>
      <c r="G60" s="58">
        <f t="shared" si="4"/>
        <v>56</v>
      </c>
      <c r="H60" s="59">
        <v>28</v>
      </c>
      <c r="I60" s="100">
        <v>28</v>
      </c>
      <c r="J60" s="22">
        <f t="shared" si="5"/>
        <v>56</v>
      </c>
      <c r="K60" s="23" t="str">
        <f t="shared" si="3"/>
        <v>VYHOVUJE</v>
      </c>
      <c r="L60" s="126"/>
      <c r="M60" s="129"/>
      <c r="N60" s="115"/>
      <c r="O60" s="109"/>
      <c r="P60" s="109"/>
      <c r="Q60" s="112"/>
      <c r="R60" s="115"/>
      <c r="S60" s="105"/>
      <c r="T60" s="97"/>
    </row>
    <row r="61" spans="1:20" ht="26.25" customHeight="1">
      <c r="A61" s="35"/>
      <c r="B61" s="53">
        <v>55</v>
      </c>
      <c r="C61" s="54" t="s">
        <v>62</v>
      </c>
      <c r="D61" s="55">
        <v>2</v>
      </c>
      <c r="E61" s="56" t="s">
        <v>24</v>
      </c>
      <c r="F61" s="57" t="s">
        <v>80</v>
      </c>
      <c r="G61" s="58">
        <f t="shared" si="4"/>
        <v>78</v>
      </c>
      <c r="H61" s="59">
        <v>39</v>
      </c>
      <c r="I61" s="100">
        <v>39</v>
      </c>
      <c r="J61" s="22">
        <f t="shared" si="5"/>
        <v>78</v>
      </c>
      <c r="K61" s="23" t="str">
        <f t="shared" si="3"/>
        <v>VYHOVUJE</v>
      </c>
      <c r="L61" s="126"/>
      <c r="M61" s="129"/>
      <c r="N61" s="115"/>
      <c r="O61" s="109"/>
      <c r="P61" s="109"/>
      <c r="Q61" s="112"/>
      <c r="R61" s="115"/>
      <c r="S61" s="105"/>
      <c r="T61" s="97"/>
    </row>
    <row r="62" spans="1:20" ht="20.25" customHeight="1">
      <c r="A62" s="35"/>
      <c r="B62" s="53">
        <v>56</v>
      </c>
      <c r="C62" s="54" t="s">
        <v>178</v>
      </c>
      <c r="D62" s="55">
        <v>5</v>
      </c>
      <c r="E62" s="56" t="s">
        <v>24</v>
      </c>
      <c r="F62" s="57" t="s">
        <v>41</v>
      </c>
      <c r="G62" s="58">
        <f t="shared" si="4"/>
        <v>60</v>
      </c>
      <c r="H62" s="59">
        <v>12</v>
      </c>
      <c r="I62" s="100">
        <v>10.98</v>
      </c>
      <c r="J62" s="22">
        <f t="shared" si="5"/>
        <v>54.900000000000006</v>
      </c>
      <c r="K62" s="23" t="str">
        <f t="shared" si="3"/>
        <v>VYHOVUJE</v>
      </c>
      <c r="L62" s="126"/>
      <c r="M62" s="129"/>
      <c r="N62" s="115"/>
      <c r="O62" s="109"/>
      <c r="P62" s="109"/>
      <c r="Q62" s="112"/>
      <c r="R62" s="115"/>
      <c r="S62" s="105"/>
      <c r="T62" s="97"/>
    </row>
    <row r="63" spans="1:20" ht="20.25" customHeight="1">
      <c r="A63" s="35"/>
      <c r="B63" s="53">
        <v>57</v>
      </c>
      <c r="C63" s="54" t="s">
        <v>113</v>
      </c>
      <c r="D63" s="55">
        <v>20</v>
      </c>
      <c r="E63" s="56" t="s">
        <v>24</v>
      </c>
      <c r="F63" s="57" t="s">
        <v>179</v>
      </c>
      <c r="G63" s="58">
        <f t="shared" si="4"/>
        <v>160</v>
      </c>
      <c r="H63" s="59">
        <v>8</v>
      </c>
      <c r="I63" s="100">
        <v>5.131</v>
      </c>
      <c r="J63" s="22">
        <f t="shared" si="5"/>
        <v>102.62</v>
      </c>
      <c r="K63" s="23" t="str">
        <f t="shared" si="3"/>
        <v>VYHOVUJE</v>
      </c>
      <c r="L63" s="126"/>
      <c r="M63" s="129"/>
      <c r="N63" s="115"/>
      <c r="O63" s="109"/>
      <c r="P63" s="109"/>
      <c r="Q63" s="112"/>
      <c r="R63" s="115"/>
      <c r="S63" s="105"/>
      <c r="T63" s="97"/>
    </row>
    <row r="64" spans="1:20" ht="20.25" customHeight="1">
      <c r="A64" s="35"/>
      <c r="B64" s="53">
        <v>58</v>
      </c>
      <c r="C64" s="54" t="s">
        <v>180</v>
      </c>
      <c r="D64" s="55">
        <v>2</v>
      </c>
      <c r="E64" s="56" t="s">
        <v>25</v>
      </c>
      <c r="F64" s="57" t="s">
        <v>114</v>
      </c>
      <c r="G64" s="58">
        <f t="shared" si="4"/>
        <v>40</v>
      </c>
      <c r="H64" s="59">
        <v>20</v>
      </c>
      <c r="I64" s="100">
        <v>20</v>
      </c>
      <c r="J64" s="22">
        <f t="shared" si="5"/>
        <v>40</v>
      </c>
      <c r="K64" s="23" t="str">
        <f t="shared" si="3"/>
        <v>VYHOVUJE</v>
      </c>
      <c r="L64" s="126"/>
      <c r="M64" s="129"/>
      <c r="N64" s="115"/>
      <c r="O64" s="109"/>
      <c r="P64" s="109"/>
      <c r="Q64" s="112"/>
      <c r="R64" s="115"/>
      <c r="S64" s="105"/>
      <c r="T64" s="97"/>
    </row>
    <row r="65" spans="1:20" ht="20.25" customHeight="1">
      <c r="A65" s="35"/>
      <c r="B65" s="53">
        <v>59</v>
      </c>
      <c r="C65" s="69" t="s">
        <v>115</v>
      </c>
      <c r="D65" s="55">
        <v>6</v>
      </c>
      <c r="E65" s="56" t="s">
        <v>24</v>
      </c>
      <c r="F65" s="57" t="s">
        <v>181</v>
      </c>
      <c r="G65" s="58">
        <f t="shared" si="4"/>
        <v>420</v>
      </c>
      <c r="H65" s="59">
        <v>70</v>
      </c>
      <c r="I65" s="100">
        <v>66.6</v>
      </c>
      <c r="J65" s="22">
        <f t="shared" si="5"/>
        <v>399.59999999999997</v>
      </c>
      <c r="K65" s="23" t="str">
        <f t="shared" si="3"/>
        <v>VYHOVUJE</v>
      </c>
      <c r="L65" s="126"/>
      <c r="M65" s="129"/>
      <c r="N65" s="115"/>
      <c r="O65" s="109"/>
      <c r="P65" s="109"/>
      <c r="Q65" s="112"/>
      <c r="R65" s="115"/>
      <c r="S65" s="105"/>
      <c r="T65" s="97"/>
    </row>
    <row r="66" spans="1:20" ht="20.25" customHeight="1">
      <c r="A66" s="35"/>
      <c r="B66" s="53">
        <v>60</v>
      </c>
      <c r="C66" s="54" t="s">
        <v>116</v>
      </c>
      <c r="D66" s="55">
        <v>1</v>
      </c>
      <c r="E66" s="56" t="s">
        <v>24</v>
      </c>
      <c r="F66" s="57" t="s">
        <v>181</v>
      </c>
      <c r="G66" s="58">
        <f t="shared" si="4"/>
        <v>150</v>
      </c>
      <c r="H66" s="59">
        <v>150</v>
      </c>
      <c r="I66" s="100">
        <v>132.3</v>
      </c>
      <c r="J66" s="22">
        <f t="shared" si="5"/>
        <v>132.3</v>
      </c>
      <c r="K66" s="23" t="str">
        <f t="shared" si="3"/>
        <v>VYHOVUJE</v>
      </c>
      <c r="L66" s="126"/>
      <c r="M66" s="129"/>
      <c r="N66" s="115"/>
      <c r="O66" s="109"/>
      <c r="P66" s="109"/>
      <c r="Q66" s="112"/>
      <c r="R66" s="115"/>
      <c r="S66" s="105"/>
      <c r="T66" s="97"/>
    </row>
    <row r="67" spans="1:20" ht="20.25" customHeight="1">
      <c r="A67" s="35"/>
      <c r="B67" s="53">
        <v>61</v>
      </c>
      <c r="C67" s="54" t="s">
        <v>117</v>
      </c>
      <c r="D67" s="55">
        <v>4</v>
      </c>
      <c r="E67" s="56" t="s">
        <v>24</v>
      </c>
      <c r="F67" s="57" t="s">
        <v>118</v>
      </c>
      <c r="G67" s="58">
        <f t="shared" si="4"/>
        <v>520</v>
      </c>
      <c r="H67" s="59">
        <v>130</v>
      </c>
      <c r="I67" s="100">
        <v>102.46</v>
      </c>
      <c r="J67" s="22">
        <f t="shared" si="5"/>
        <v>409.84</v>
      </c>
      <c r="K67" s="23" t="str">
        <f t="shared" si="3"/>
        <v>VYHOVUJE</v>
      </c>
      <c r="L67" s="126"/>
      <c r="M67" s="129"/>
      <c r="N67" s="115"/>
      <c r="O67" s="109"/>
      <c r="P67" s="109"/>
      <c r="Q67" s="112"/>
      <c r="R67" s="115"/>
      <c r="S67" s="105"/>
      <c r="T67" s="97"/>
    </row>
    <row r="68" spans="1:20" ht="20.25" customHeight="1">
      <c r="A68" s="35"/>
      <c r="B68" s="53">
        <v>62</v>
      </c>
      <c r="C68" s="54" t="s">
        <v>48</v>
      </c>
      <c r="D68" s="55">
        <v>2</v>
      </c>
      <c r="E68" s="56" t="s">
        <v>24</v>
      </c>
      <c r="F68" s="57" t="s">
        <v>81</v>
      </c>
      <c r="G68" s="58">
        <f t="shared" si="4"/>
        <v>160</v>
      </c>
      <c r="H68" s="59">
        <v>80</v>
      </c>
      <c r="I68" s="100">
        <v>60.35</v>
      </c>
      <c r="J68" s="22">
        <f t="shared" si="5"/>
        <v>120.7</v>
      </c>
      <c r="K68" s="23" t="str">
        <f t="shared" si="3"/>
        <v>VYHOVUJE</v>
      </c>
      <c r="L68" s="126"/>
      <c r="M68" s="129"/>
      <c r="N68" s="115"/>
      <c r="O68" s="109"/>
      <c r="P68" s="109"/>
      <c r="Q68" s="112"/>
      <c r="R68" s="115"/>
      <c r="S68" s="105"/>
      <c r="T68" s="97"/>
    </row>
    <row r="69" spans="1:20" ht="20.25" customHeight="1">
      <c r="A69" s="35"/>
      <c r="B69" s="53">
        <v>63</v>
      </c>
      <c r="C69" s="54" t="s">
        <v>119</v>
      </c>
      <c r="D69" s="55">
        <v>3</v>
      </c>
      <c r="E69" s="56" t="s">
        <v>25</v>
      </c>
      <c r="F69" s="57" t="s">
        <v>82</v>
      </c>
      <c r="G69" s="58">
        <f t="shared" si="4"/>
        <v>57</v>
      </c>
      <c r="H69" s="59">
        <v>19</v>
      </c>
      <c r="I69" s="100">
        <v>14.48</v>
      </c>
      <c r="J69" s="22">
        <f t="shared" si="5"/>
        <v>43.44</v>
      </c>
      <c r="K69" s="23" t="str">
        <f t="shared" si="3"/>
        <v>VYHOVUJE</v>
      </c>
      <c r="L69" s="126"/>
      <c r="M69" s="129"/>
      <c r="N69" s="115"/>
      <c r="O69" s="109"/>
      <c r="P69" s="109"/>
      <c r="Q69" s="112"/>
      <c r="R69" s="115"/>
      <c r="S69" s="105"/>
      <c r="T69" s="97"/>
    </row>
    <row r="70" spans="1:20" ht="20.25" customHeight="1">
      <c r="A70" s="35"/>
      <c r="B70" s="53">
        <v>64</v>
      </c>
      <c r="C70" s="54" t="s">
        <v>120</v>
      </c>
      <c r="D70" s="55">
        <v>3</v>
      </c>
      <c r="E70" s="56" t="s">
        <v>25</v>
      </c>
      <c r="F70" s="57" t="s">
        <v>82</v>
      </c>
      <c r="G70" s="58">
        <f t="shared" si="4"/>
        <v>120</v>
      </c>
      <c r="H70" s="59">
        <v>40</v>
      </c>
      <c r="I70" s="100">
        <v>26.98</v>
      </c>
      <c r="J70" s="22">
        <f t="shared" si="5"/>
        <v>80.94</v>
      </c>
      <c r="K70" s="23" t="str">
        <f t="shared" si="3"/>
        <v>VYHOVUJE</v>
      </c>
      <c r="L70" s="126"/>
      <c r="M70" s="129"/>
      <c r="N70" s="115"/>
      <c r="O70" s="109"/>
      <c r="P70" s="109"/>
      <c r="Q70" s="112"/>
      <c r="R70" s="115"/>
      <c r="S70" s="105"/>
      <c r="T70" s="97"/>
    </row>
    <row r="71" spans="1:20" ht="38.25" customHeight="1">
      <c r="A71" s="35"/>
      <c r="B71" s="53">
        <v>65</v>
      </c>
      <c r="C71" s="54" t="s">
        <v>32</v>
      </c>
      <c r="D71" s="55">
        <v>5</v>
      </c>
      <c r="E71" s="56" t="s">
        <v>24</v>
      </c>
      <c r="F71" s="57" t="s">
        <v>182</v>
      </c>
      <c r="G71" s="58">
        <f aca="true" t="shared" si="6" ref="G71:G102">D71*H71</f>
        <v>250</v>
      </c>
      <c r="H71" s="59">
        <v>50</v>
      </c>
      <c r="I71" s="100">
        <v>34.69</v>
      </c>
      <c r="J71" s="22">
        <f aca="true" t="shared" si="7" ref="J71:J102">D71*I71</f>
        <v>173.45</v>
      </c>
      <c r="K71" s="23" t="str">
        <f t="shared" si="3"/>
        <v>VYHOVUJE</v>
      </c>
      <c r="L71" s="126"/>
      <c r="M71" s="129"/>
      <c r="N71" s="115"/>
      <c r="O71" s="109"/>
      <c r="P71" s="109"/>
      <c r="Q71" s="112"/>
      <c r="R71" s="115"/>
      <c r="S71" s="105"/>
      <c r="T71" s="97"/>
    </row>
    <row r="72" spans="1:20" ht="27" customHeight="1">
      <c r="A72" s="35"/>
      <c r="B72" s="53">
        <v>66</v>
      </c>
      <c r="C72" s="54" t="s">
        <v>34</v>
      </c>
      <c r="D72" s="55">
        <v>2</v>
      </c>
      <c r="E72" s="56" t="s">
        <v>24</v>
      </c>
      <c r="F72" s="57" t="s">
        <v>50</v>
      </c>
      <c r="G72" s="58">
        <f t="shared" si="6"/>
        <v>52</v>
      </c>
      <c r="H72" s="59">
        <v>26</v>
      </c>
      <c r="I72" s="100">
        <v>26</v>
      </c>
      <c r="J72" s="22">
        <f t="shared" si="7"/>
        <v>52</v>
      </c>
      <c r="K72" s="23" t="str">
        <f t="shared" si="3"/>
        <v>VYHOVUJE</v>
      </c>
      <c r="L72" s="126"/>
      <c r="M72" s="129"/>
      <c r="N72" s="115"/>
      <c r="O72" s="109"/>
      <c r="P72" s="109"/>
      <c r="Q72" s="112"/>
      <c r="R72" s="115"/>
      <c r="S72" s="105"/>
      <c r="T72" s="97"/>
    </row>
    <row r="73" spans="1:20" ht="23.25" customHeight="1">
      <c r="A73" s="35"/>
      <c r="B73" s="53">
        <v>67</v>
      </c>
      <c r="C73" s="54" t="s">
        <v>121</v>
      </c>
      <c r="D73" s="55">
        <v>1</v>
      </c>
      <c r="E73" s="56" t="s">
        <v>25</v>
      </c>
      <c r="F73" s="57" t="s">
        <v>183</v>
      </c>
      <c r="G73" s="58">
        <f t="shared" si="6"/>
        <v>25</v>
      </c>
      <c r="H73" s="59">
        <v>25</v>
      </c>
      <c r="I73" s="100">
        <v>11</v>
      </c>
      <c r="J73" s="22">
        <f t="shared" si="7"/>
        <v>11</v>
      </c>
      <c r="K73" s="23" t="str">
        <f t="shared" si="3"/>
        <v>VYHOVUJE</v>
      </c>
      <c r="L73" s="126"/>
      <c r="M73" s="129"/>
      <c r="N73" s="115"/>
      <c r="O73" s="109"/>
      <c r="P73" s="109"/>
      <c r="Q73" s="112"/>
      <c r="R73" s="115"/>
      <c r="S73" s="105"/>
      <c r="T73" s="97"/>
    </row>
    <row r="74" spans="1:20" ht="41.25" customHeight="1">
      <c r="A74" s="35"/>
      <c r="B74" s="53">
        <v>68</v>
      </c>
      <c r="C74" s="54" t="s">
        <v>122</v>
      </c>
      <c r="D74" s="55">
        <v>3</v>
      </c>
      <c r="E74" s="56" t="s">
        <v>25</v>
      </c>
      <c r="F74" s="57" t="s">
        <v>123</v>
      </c>
      <c r="G74" s="58">
        <f t="shared" si="6"/>
        <v>84</v>
      </c>
      <c r="H74" s="59">
        <v>28</v>
      </c>
      <c r="I74" s="100">
        <v>19.65</v>
      </c>
      <c r="J74" s="22">
        <f t="shared" si="7"/>
        <v>58.949999999999996</v>
      </c>
      <c r="K74" s="23" t="str">
        <f t="shared" si="3"/>
        <v>VYHOVUJE</v>
      </c>
      <c r="L74" s="126"/>
      <c r="M74" s="129"/>
      <c r="N74" s="115"/>
      <c r="O74" s="109"/>
      <c r="P74" s="109"/>
      <c r="Q74" s="112"/>
      <c r="R74" s="115"/>
      <c r="S74" s="105"/>
      <c r="T74" s="97"/>
    </row>
    <row r="75" spans="1:20" ht="35.25" customHeight="1" thickBot="1">
      <c r="A75" s="35"/>
      <c r="B75" s="70">
        <v>69</v>
      </c>
      <c r="C75" s="71" t="s">
        <v>124</v>
      </c>
      <c r="D75" s="72">
        <v>3</v>
      </c>
      <c r="E75" s="73" t="s">
        <v>25</v>
      </c>
      <c r="F75" s="74" t="s">
        <v>125</v>
      </c>
      <c r="G75" s="75">
        <f t="shared" si="6"/>
        <v>450</v>
      </c>
      <c r="H75" s="76">
        <v>150</v>
      </c>
      <c r="I75" s="101">
        <v>98.7</v>
      </c>
      <c r="J75" s="43">
        <f t="shared" si="7"/>
        <v>296.1</v>
      </c>
      <c r="K75" s="44" t="str">
        <f t="shared" si="3"/>
        <v>VYHOVUJE</v>
      </c>
      <c r="L75" s="136"/>
      <c r="M75" s="131"/>
      <c r="N75" s="116"/>
      <c r="O75" s="110"/>
      <c r="P75" s="110"/>
      <c r="Q75" s="113"/>
      <c r="R75" s="116"/>
      <c r="S75" s="107"/>
      <c r="T75" s="97"/>
    </row>
    <row r="76" spans="1:20" ht="21.75" customHeight="1">
      <c r="A76" s="35"/>
      <c r="B76" s="77">
        <v>70</v>
      </c>
      <c r="C76" s="78" t="s">
        <v>184</v>
      </c>
      <c r="D76" s="79">
        <v>5</v>
      </c>
      <c r="E76" s="80" t="s">
        <v>126</v>
      </c>
      <c r="F76" s="81" t="s">
        <v>77</v>
      </c>
      <c r="G76" s="82">
        <f t="shared" si="6"/>
        <v>400</v>
      </c>
      <c r="H76" s="83">
        <v>80</v>
      </c>
      <c r="I76" s="102">
        <v>67.68</v>
      </c>
      <c r="J76" s="41">
        <f t="shared" si="7"/>
        <v>338.40000000000003</v>
      </c>
      <c r="K76" s="42" t="str">
        <f t="shared" si="3"/>
        <v>VYHOVUJE</v>
      </c>
      <c r="L76" s="108" t="s">
        <v>23</v>
      </c>
      <c r="M76" s="128"/>
      <c r="N76" s="114"/>
      <c r="O76" s="108" t="s">
        <v>140</v>
      </c>
      <c r="P76" s="108" t="s">
        <v>141</v>
      </c>
      <c r="Q76" s="111">
        <v>14</v>
      </c>
      <c r="R76" s="114"/>
      <c r="S76" s="104" t="s">
        <v>7</v>
      </c>
      <c r="T76" s="97"/>
    </row>
    <row r="77" spans="1:20" ht="25.5" customHeight="1">
      <c r="A77" s="35"/>
      <c r="B77" s="53">
        <v>71</v>
      </c>
      <c r="C77" s="54" t="s">
        <v>58</v>
      </c>
      <c r="D77" s="55">
        <v>2</v>
      </c>
      <c r="E77" s="56" t="s">
        <v>126</v>
      </c>
      <c r="F77" s="57" t="s">
        <v>177</v>
      </c>
      <c r="G77" s="58">
        <f t="shared" si="6"/>
        <v>112</v>
      </c>
      <c r="H77" s="59">
        <v>56</v>
      </c>
      <c r="I77" s="100">
        <v>47.9</v>
      </c>
      <c r="J77" s="22">
        <f t="shared" si="7"/>
        <v>95.8</v>
      </c>
      <c r="K77" s="23" t="str">
        <f t="shared" si="3"/>
        <v>VYHOVUJE</v>
      </c>
      <c r="L77" s="126"/>
      <c r="M77" s="129"/>
      <c r="N77" s="115"/>
      <c r="O77" s="109"/>
      <c r="P77" s="109"/>
      <c r="Q77" s="112"/>
      <c r="R77" s="115"/>
      <c r="S77" s="105"/>
      <c r="T77" s="97"/>
    </row>
    <row r="78" spans="1:20" ht="23.45" customHeight="1">
      <c r="A78" s="35"/>
      <c r="B78" s="53">
        <v>72</v>
      </c>
      <c r="C78" s="69" t="s">
        <v>60</v>
      </c>
      <c r="D78" s="55">
        <v>3</v>
      </c>
      <c r="E78" s="56" t="s">
        <v>24</v>
      </c>
      <c r="F78" s="84" t="s">
        <v>46</v>
      </c>
      <c r="G78" s="58">
        <f t="shared" si="6"/>
        <v>54</v>
      </c>
      <c r="H78" s="59">
        <v>18</v>
      </c>
      <c r="I78" s="100">
        <v>16.45</v>
      </c>
      <c r="J78" s="22">
        <f t="shared" si="7"/>
        <v>49.349999999999994</v>
      </c>
      <c r="K78" s="23" t="str">
        <f t="shared" si="3"/>
        <v>VYHOVUJE</v>
      </c>
      <c r="L78" s="126"/>
      <c r="M78" s="129"/>
      <c r="N78" s="115"/>
      <c r="O78" s="109"/>
      <c r="P78" s="109"/>
      <c r="Q78" s="112"/>
      <c r="R78" s="115"/>
      <c r="S78" s="105"/>
      <c r="T78" s="97"/>
    </row>
    <row r="79" spans="1:20" ht="23.45" customHeight="1">
      <c r="A79" s="35"/>
      <c r="B79" s="53">
        <v>73</v>
      </c>
      <c r="C79" s="69" t="s">
        <v>30</v>
      </c>
      <c r="D79" s="55">
        <v>3</v>
      </c>
      <c r="E79" s="56" t="s">
        <v>24</v>
      </c>
      <c r="F79" s="57" t="s">
        <v>46</v>
      </c>
      <c r="G79" s="58">
        <f t="shared" si="6"/>
        <v>60</v>
      </c>
      <c r="H79" s="59">
        <v>20</v>
      </c>
      <c r="I79" s="100">
        <v>20</v>
      </c>
      <c r="J79" s="22">
        <f t="shared" si="7"/>
        <v>60</v>
      </c>
      <c r="K79" s="23" t="str">
        <f t="shared" si="3"/>
        <v>VYHOVUJE</v>
      </c>
      <c r="L79" s="126"/>
      <c r="M79" s="129"/>
      <c r="N79" s="115"/>
      <c r="O79" s="109"/>
      <c r="P79" s="109"/>
      <c r="Q79" s="112"/>
      <c r="R79" s="115"/>
      <c r="S79" s="105"/>
      <c r="T79" s="97"/>
    </row>
    <row r="80" spans="1:20" ht="23.45" customHeight="1">
      <c r="A80" s="35"/>
      <c r="B80" s="53">
        <v>74</v>
      </c>
      <c r="C80" s="69" t="s">
        <v>61</v>
      </c>
      <c r="D80" s="55">
        <v>2</v>
      </c>
      <c r="E80" s="56" t="s">
        <v>24</v>
      </c>
      <c r="F80" s="57" t="s">
        <v>79</v>
      </c>
      <c r="G80" s="58">
        <f t="shared" si="6"/>
        <v>34</v>
      </c>
      <c r="H80" s="59">
        <v>17</v>
      </c>
      <c r="I80" s="100">
        <v>15.48</v>
      </c>
      <c r="J80" s="22">
        <f t="shared" si="7"/>
        <v>30.96</v>
      </c>
      <c r="K80" s="23" t="str">
        <f t="shared" si="3"/>
        <v>VYHOVUJE</v>
      </c>
      <c r="L80" s="126"/>
      <c r="M80" s="129"/>
      <c r="N80" s="115"/>
      <c r="O80" s="109"/>
      <c r="P80" s="109"/>
      <c r="Q80" s="112"/>
      <c r="R80" s="115"/>
      <c r="S80" s="105"/>
      <c r="T80" s="97"/>
    </row>
    <row r="81" spans="1:20" ht="23.45" customHeight="1">
      <c r="A81" s="35"/>
      <c r="B81" s="53">
        <v>75</v>
      </c>
      <c r="C81" s="54" t="s">
        <v>94</v>
      </c>
      <c r="D81" s="55">
        <v>1</v>
      </c>
      <c r="E81" s="56" t="s">
        <v>126</v>
      </c>
      <c r="F81" s="57" t="s">
        <v>151</v>
      </c>
      <c r="G81" s="58">
        <f t="shared" si="6"/>
        <v>35</v>
      </c>
      <c r="H81" s="59">
        <v>35</v>
      </c>
      <c r="I81" s="100">
        <v>11</v>
      </c>
      <c r="J81" s="22">
        <f t="shared" si="7"/>
        <v>11</v>
      </c>
      <c r="K81" s="23" t="str">
        <f t="shared" si="3"/>
        <v>VYHOVUJE</v>
      </c>
      <c r="L81" s="126"/>
      <c r="M81" s="129"/>
      <c r="N81" s="115"/>
      <c r="O81" s="109"/>
      <c r="P81" s="109"/>
      <c r="Q81" s="112"/>
      <c r="R81" s="115"/>
      <c r="S81" s="105"/>
      <c r="T81" s="97"/>
    </row>
    <row r="82" spans="1:20" ht="23.45" customHeight="1">
      <c r="A82" s="35"/>
      <c r="B82" s="53">
        <v>76</v>
      </c>
      <c r="C82" s="54" t="s">
        <v>127</v>
      </c>
      <c r="D82" s="55">
        <v>1</v>
      </c>
      <c r="E82" s="56" t="s">
        <v>126</v>
      </c>
      <c r="F82" s="57" t="s">
        <v>185</v>
      </c>
      <c r="G82" s="58">
        <f t="shared" si="6"/>
        <v>41</v>
      </c>
      <c r="H82" s="59">
        <v>41</v>
      </c>
      <c r="I82" s="100">
        <v>13</v>
      </c>
      <c r="J82" s="22">
        <f t="shared" si="7"/>
        <v>13</v>
      </c>
      <c r="K82" s="23" t="str">
        <f t="shared" si="3"/>
        <v>VYHOVUJE</v>
      </c>
      <c r="L82" s="126"/>
      <c r="M82" s="129"/>
      <c r="N82" s="115"/>
      <c r="O82" s="109"/>
      <c r="P82" s="109"/>
      <c r="Q82" s="112"/>
      <c r="R82" s="115"/>
      <c r="S82" s="105"/>
      <c r="T82" s="97"/>
    </row>
    <row r="83" spans="1:20" ht="23.45" customHeight="1">
      <c r="A83" s="35"/>
      <c r="B83" s="53">
        <v>77</v>
      </c>
      <c r="C83" s="54" t="s">
        <v>52</v>
      </c>
      <c r="D83" s="55">
        <v>1</v>
      </c>
      <c r="E83" s="56" t="s">
        <v>126</v>
      </c>
      <c r="F83" s="57" t="s">
        <v>76</v>
      </c>
      <c r="G83" s="58">
        <f t="shared" si="6"/>
        <v>24</v>
      </c>
      <c r="H83" s="59">
        <v>24</v>
      </c>
      <c r="I83" s="100">
        <v>24</v>
      </c>
      <c r="J83" s="22">
        <f t="shared" si="7"/>
        <v>24</v>
      </c>
      <c r="K83" s="23" t="str">
        <f t="shared" si="3"/>
        <v>VYHOVUJE</v>
      </c>
      <c r="L83" s="126"/>
      <c r="M83" s="129"/>
      <c r="N83" s="115"/>
      <c r="O83" s="109"/>
      <c r="P83" s="109"/>
      <c r="Q83" s="112"/>
      <c r="R83" s="115"/>
      <c r="S83" s="105"/>
      <c r="T83" s="97"/>
    </row>
    <row r="84" spans="1:20" ht="23.45" customHeight="1">
      <c r="A84" s="35"/>
      <c r="B84" s="53">
        <v>78</v>
      </c>
      <c r="C84" s="54" t="s">
        <v>128</v>
      </c>
      <c r="D84" s="55">
        <v>1</v>
      </c>
      <c r="E84" s="56" t="s">
        <v>126</v>
      </c>
      <c r="F84" s="57" t="s">
        <v>186</v>
      </c>
      <c r="G84" s="58">
        <f t="shared" si="6"/>
        <v>28</v>
      </c>
      <c r="H84" s="59">
        <v>28</v>
      </c>
      <c r="I84" s="100">
        <v>17.3</v>
      </c>
      <c r="J84" s="22">
        <f t="shared" si="7"/>
        <v>17.3</v>
      </c>
      <c r="K84" s="23" t="str">
        <f t="shared" si="3"/>
        <v>VYHOVUJE</v>
      </c>
      <c r="L84" s="126"/>
      <c r="M84" s="129"/>
      <c r="N84" s="115"/>
      <c r="O84" s="109"/>
      <c r="P84" s="109"/>
      <c r="Q84" s="112"/>
      <c r="R84" s="115"/>
      <c r="S84" s="105"/>
      <c r="T84" s="97"/>
    </row>
    <row r="85" spans="1:20" ht="25.5" customHeight="1">
      <c r="A85" s="35"/>
      <c r="B85" s="53">
        <v>79</v>
      </c>
      <c r="C85" s="54" t="s">
        <v>188</v>
      </c>
      <c r="D85" s="55">
        <v>3</v>
      </c>
      <c r="E85" s="56" t="s">
        <v>24</v>
      </c>
      <c r="F85" s="57" t="s">
        <v>71</v>
      </c>
      <c r="G85" s="58">
        <f t="shared" si="6"/>
        <v>63</v>
      </c>
      <c r="H85" s="59">
        <v>21</v>
      </c>
      <c r="I85" s="100">
        <v>19.71</v>
      </c>
      <c r="J85" s="22">
        <f t="shared" si="7"/>
        <v>59.13</v>
      </c>
      <c r="K85" s="23" t="str">
        <f t="shared" si="3"/>
        <v>VYHOVUJE</v>
      </c>
      <c r="L85" s="126"/>
      <c r="M85" s="129"/>
      <c r="N85" s="115"/>
      <c r="O85" s="109"/>
      <c r="P85" s="109"/>
      <c r="Q85" s="112"/>
      <c r="R85" s="115"/>
      <c r="S85" s="105"/>
      <c r="T85" s="97"/>
    </row>
    <row r="86" spans="1:20" ht="23.25" customHeight="1">
      <c r="A86" s="35"/>
      <c r="B86" s="53">
        <v>80</v>
      </c>
      <c r="C86" s="54" t="s">
        <v>189</v>
      </c>
      <c r="D86" s="55">
        <v>3</v>
      </c>
      <c r="E86" s="56" t="s">
        <v>24</v>
      </c>
      <c r="F86" s="57" t="s">
        <v>71</v>
      </c>
      <c r="G86" s="58">
        <f t="shared" si="6"/>
        <v>63</v>
      </c>
      <c r="H86" s="59">
        <v>21</v>
      </c>
      <c r="I86" s="100">
        <v>19.71</v>
      </c>
      <c r="J86" s="22">
        <f t="shared" si="7"/>
        <v>59.13</v>
      </c>
      <c r="K86" s="23" t="str">
        <f t="shared" si="3"/>
        <v>VYHOVUJE</v>
      </c>
      <c r="L86" s="126"/>
      <c r="M86" s="129"/>
      <c r="N86" s="115"/>
      <c r="O86" s="109"/>
      <c r="P86" s="109"/>
      <c r="Q86" s="112"/>
      <c r="R86" s="115"/>
      <c r="S86" s="105"/>
      <c r="T86" s="97"/>
    </row>
    <row r="87" spans="1:20" ht="23.45" customHeight="1">
      <c r="A87" s="35"/>
      <c r="B87" s="53">
        <v>81</v>
      </c>
      <c r="C87" s="54" t="s">
        <v>190</v>
      </c>
      <c r="D87" s="55">
        <v>3</v>
      </c>
      <c r="E87" s="56" t="s">
        <v>24</v>
      </c>
      <c r="F87" s="57" t="s">
        <v>71</v>
      </c>
      <c r="G87" s="58">
        <f t="shared" si="6"/>
        <v>63</v>
      </c>
      <c r="H87" s="59">
        <v>21</v>
      </c>
      <c r="I87" s="100">
        <v>19.71</v>
      </c>
      <c r="J87" s="22">
        <f t="shared" si="7"/>
        <v>59.13</v>
      </c>
      <c r="K87" s="23" t="str">
        <f t="shared" si="3"/>
        <v>VYHOVUJE</v>
      </c>
      <c r="L87" s="126"/>
      <c r="M87" s="129"/>
      <c r="N87" s="115"/>
      <c r="O87" s="109"/>
      <c r="P87" s="109"/>
      <c r="Q87" s="112"/>
      <c r="R87" s="115"/>
      <c r="S87" s="105"/>
      <c r="T87" s="97"/>
    </row>
    <row r="88" spans="1:20" ht="20.25" customHeight="1">
      <c r="A88" s="35"/>
      <c r="B88" s="53">
        <v>82</v>
      </c>
      <c r="C88" s="54" t="s">
        <v>187</v>
      </c>
      <c r="D88" s="55">
        <v>3</v>
      </c>
      <c r="E88" s="56" t="s">
        <v>24</v>
      </c>
      <c r="F88" s="85" t="s">
        <v>72</v>
      </c>
      <c r="G88" s="58">
        <f t="shared" si="6"/>
        <v>60</v>
      </c>
      <c r="H88" s="68">
        <v>20</v>
      </c>
      <c r="I88" s="100">
        <v>20</v>
      </c>
      <c r="J88" s="22">
        <f t="shared" si="7"/>
        <v>60</v>
      </c>
      <c r="K88" s="23" t="str">
        <f t="shared" si="3"/>
        <v>VYHOVUJE</v>
      </c>
      <c r="L88" s="126"/>
      <c r="M88" s="129"/>
      <c r="N88" s="115"/>
      <c r="O88" s="109"/>
      <c r="P88" s="109"/>
      <c r="Q88" s="112"/>
      <c r="R88" s="115"/>
      <c r="S88" s="105"/>
      <c r="T88" s="97"/>
    </row>
    <row r="89" spans="1:20" ht="23.45" customHeight="1">
      <c r="A89" s="35"/>
      <c r="B89" s="53">
        <v>83</v>
      </c>
      <c r="C89" s="86" t="s">
        <v>191</v>
      </c>
      <c r="D89" s="55">
        <v>20</v>
      </c>
      <c r="E89" s="87" t="s">
        <v>24</v>
      </c>
      <c r="F89" s="84" t="s">
        <v>73</v>
      </c>
      <c r="G89" s="58">
        <f t="shared" si="6"/>
        <v>440</v>
      </c>
      <c r="H89" s="88">
        <v>22</v>
      </c>
      <c r="I89" s="100">
        <v>20.07</v>
      </c>
      <c r="J89" s="22">
        <f t="shared" si="7"/>
        <v>401.4</v>
      </c>
      <c r="K89" s="23" t="str">
        <f t="shared" si="3"/>
        <v>VYHOVUJE</v>
      </c>
      <c r="L89" s="126"/>
      <c r="M89" s="129"/>
      <c r="N89" s="115"/>
      <c r="O89" s="109"/>
      <c r="P89" s="109"/>
      <c r="Q89" s="112"/>
      <c r="R89" s="115"/>
      <c r="S89" s="105"/>
      <c r="T89" s="97"/>
    </row>
    <row r="90" spans="1:20" ht="23.45" customHeight="1">
      <c r="A90" s="35"/>
      <c r="B90" s="53">
        <v>84</v>
      </c>
      <c r="C90" s="86" t="s">
        <v>192</v>
      </c>
      <c r="D90" s="55">
        <v>20</v>
      </c>
      <c r="E90" s="87" t="s">
        <v>24</v>
      </c>
      <c r="F90" s="84" t="s">
        <v>73</v>
      </c>
      <c r="G90" s="58">
        <f t="shared" si="6"/>
        <v>440</v>
      </c>
      <c r="H90" s="88">
        <v>22</v>
      </c>
      <c r="I90" s="100">
        <v>20.07</v>
      </c>
      <c r="J90" s="22">
        <f t="shared" si="7"/>
        <v>401.4</v>
      </c>
      <c r="K90" s="23" t="str">
        <f t="shared" si="3"/>
        <v>VYHOVUJE</v>
      </c>
      <c r="L90" s="126"/>
      <c r="M90" s="129"/>
      <c r="N90" s="115"/>
      <c r="O90" s="109"/>
      <c r="P90" s="109"/>
      <c r="Q90" s="112"/>
      <c r="R90" s="115"/>
      <c r="S90" s="105"/>
      <c r="T90" s="97"/>
    </row>
    <row r="91" spans="1:20" ht="23.45" customHeight="1">
      <c r="A91" s="37"/>
      <c r="B91" s="53">
        <v>85</v>
      </c>
      <c r="C91" s="54" t="s">
        <v>193</v>
      </c>
      <c r="D91" s="55">
        <v>20</v>
      </c>
      <c r="E91" s="56" t="s">
        <v>24</v>
      </c>
      <c r="F91" s="57" t="s">
        <v>194</v>
      </c>
      <c r="G91" s="58">
        <f t="shared" si="6"/>
        <v>120</v>
      </c>
      <c r="H91" s="59">
        <v>6</v>
      </c>
      <c r="I91" s="100">
        <v>6</v>
      </c>
      <c r="J91" s="22">
        <f t="shared" si="7"/>
        <v>120</v>
      </c>
      <c r="K91" s="23" t="str">
        <f t="shared" si="3"/>
        <v>VYHOVUJE</v>
      </c>
      <c r="L91" s="126"/>
      <c r="M91" s="129"/>
      <c r="N91" s="115"/>
      <c r="O91" s="109"/>
      <c r="P91" s="109"/>
      <c r="Q91" s="112"/>
      <c r="R91" s="115"/>
      <c r="S91" s="105"/>
      <c r="T91" s="97"/>
    </row>
    <row r="92" spans="1:20" ht="22.5" customHeight="1">
      <c r="A92" s="37"/>
      <c r="B92" s="53">
        <v>86</v>
      </c>
      <c r="C92" s="54" t="s">
        <v>129</v>
      </c>
      <c r="D92" s="55">
        <v>20</v>
      </c>
      <c r="E92" s="56" t="s">
        <v>24</v>
      </c>
      <c r="F92" s="57" t="s">
        <v>194</v>
      </c>
      <c r="G92" s="58">
        <f t="shared" si="6"/>
        <v>120</v>
      </c>
      <c r="H92" s="59">
        <v>6</v>
      </c>
      <c r="I92" s="100">
        <v>6</v>
      </c>
      <c r="J92" s="22">
        <f t="shared" si="7"/>
        <v>120</v>
      </c>
      <c r="K92" s="23" t="str">
        <f t="shared" si="3"/>
        <v>VYHOVUJE</v>
      </c>
      <c r="L92" s="126"/>
      <c r="M92" s="129"/>
      <c r="N92" s="115"/>
      <c r="O92" s="109"/>
      <c r="P92" s="109"/>
      <c r="Q92" s="112"/>
      <c r="R92" s="115"/>
      <c r="S92" s="105"/>
      <c r="T92" s="97"/>
    </row>
    <row r="93" spans="1:20" ht="22.5" customHeight="1">
      <c r="A93" s="35"/>
      <c r="B93" s="53">
        <v>87</v>
      </c>
      <c r="C93" s="54" t="s">
        <v>168</v>
      </c>
      <c r="D93" s="55">
        <v>5</v>
      </c>
      <c r="E93" s="56" t="s">
        <v>24</v>
      </c>
      <c r="F93" s="57" t="s">
        <v>69</v>
      </c>
      <c r="G93" s="58">
        <f t="shared" si="6"/>
        <v>50</v>
      </c>
      <c r="H93" s="59">
        <v>10</v>
      </c>
      <c r="I93" s="100">
        <v>3.76</v>
      </c>
      <c r="J93" s="22">
        <f t="shared" si="7"/>
        <v>18.799999999999997</v>
      </c>
      <c r="K93" s="23" t="str">
        <f t="shared" si="3"/>
        <v>VYHOVUJE</v>
      </c>
      <c r="L93" s="126"/>
      <c r="M93" s="129"/>
      <c r="N93" s="115"/>
      <c r="O93" s="109"/>
      <c r="P93" s="109"/>
      <c r="Q93" s="112"/>
      <c r="R93" s="115"/>
      <c r="S93" s="105"/>
      <c r="T93" s="97"/>
    </row>
    <row r="94" spans="1:20" ht="24" customHeight="1">
      <c r="A94" s="37"/>
      <c r="B94" s="53">
        <v>88</v>
      </c>
      <c r="C94" s="86" t="s">
        <v>195</v>
      </c>
      <c r="D94" s="55">
        <v>5</v>
      </c>
      <c r="E94" s="87" t="s">
        <v>24</v>
      </c>
      <c r="F94" s="84" t="s">
        <v>69</v>
      </c>
      <c r="G94" s="58">
        <f t="shared" si="6"/>
        <v>60</v>
      </c>
      <c r="H94" s="88">
        <v>12</v>
      </c>
      <c r="I94" s="100">
        <v>5.08</v>
      </c>
      <c r="J94" s="22">
        <f t="shared" si="7"/>
        <v>25.4</v>
      </c>
      <c r="K94" s="23" t="str">
        <f t="shared" si="3"/>
        <v>VYHOVUJE</v>
      </c>
      <c r="L94" s="126"/>
      <c r="M94" s="129"/>
      <c r="N94" s="115"/>
      <c r="O94" s="109"/>
      <c r="P94" s="109"/>
      <c r="Q94" s="112"/>
      <c r="R94" s="115"/>
      <c r="S94" s="105"/>
      <c r="T94" s="97"/>
    </row>
    <row r="95" spans="1:20" ht="28.5" customHeight="1">
      <c r="A95" s="37"/>
      <c r="B95" s="53">
        <v>89</v>
      </c>
      <c r="C95" s="54" t="s">
        <v>196</v>
      </c>
      <c r="D95" s="55">
        <v>5</v>
      </c>
      <c r="E95" s="56" t="s">
        <v>24</v>
      </c>
      <c r="F95" s="57" t="s">
        <v>69</v>
      </c>
      <c r="G95" s="58">
        <f t="shared" si="6"/>
        <v>75</v>
      </c>
      <c r="H95" s="59">
        <v>15</v>
      </c>
      <c r="I95" s="100">
        <v>6.11</v>
      </c>
      <c r="J95" s="22">
        <f t="shared" si="7"/>
        <v>30.55</v>
      </c>
      <c r="K95" s="23" t="str">
        <f t="shared" si="3"/>
        <v>VYHOVUJE</v>
      </c>
      <c r="L95" s="126"/>
      <c r="M95" s="129"/>
      <c r="N95" s="115"/>
      <c r="O95" s="109"/>
      <c r="P95" s="109"/>
      <c r="Q95" s="112"/>
      <c r="R95" s="115"/>
      <c r="S95" s="105"/>
      <c r="T95" s="97"/>
    </row>
    <row r="96" spans="1:20" ht="27" customHeight="1">
      <c r="A96" s="35"/>
      <c r="B96" s="53">
        <v>90</v>
      </c>
      <c r="C96" s="54" t="s">
        <v>39</v>
      </c>
      <c r="D96" s="55">
        <v>10</v>
      </c>
      <c r="E96" s="56" t="s">
        <v>24</v>
      </c>
      <c r="F96" s="57" t="s">
        <v>44</v>
      </c>
      <c r="G96" s="58">
        <f t="shared" si="6"/>
        <v>90</v>
      </c>
      <c r="H96" s="59">
        <v>9</v>
      </c>
      <c r="I96" s="100">
        <v>5.73</v>
      </c>
      <c r="J96" s="22">
        <f t="shared" si="7"/>
        <v>57.300000000000004</v>
      </c>
      <c r="K96" s="23" t="str">
        <f t="shared" si="3"/>
        <v>VYHOVUJE</v>
      </c>
      <c r="L96" s="126"/>
      <c r="M96" s="129"/>
      <c r="N96" s="115"/>
      <c r="O96" s="109"/>
      <c r="P96" s="109"/>
      <c r="Q96" s="112"/>
      <c r="R96" s="115"/>
      <c r="S96" s="105"/>
      <c r="T96" s="97"/>
    </row>
    <row r="97" spans="1:20" ht="24" customHeight="1">
      <c r="A97" s="35"/>
      <c r="B97" s="53">
        <v>91</v>
      </c>
      <c r="C97" s="54" t="s">
        <v>27</v>
      </c>
      <c r="D97" s="55">
        <v>5</v>
      </c>
      <c r="E97" s="56" t="s">
        <v>126</v>
      </c>
      <c r="F97" s="57" t="s">
        <v>197</v>
      </c>
      <c r="G97" s="58">
        <f t="shared" si="6"/>
        <v>300</v>
      </c>
      <c r="H97" s="59">
        <v>60</v>
      </c>
      <c r="I97" s="100">
        <v>53.2</v>
      </c>
      <c r="J97" s="22">
        <f t="shared" si="7"/>
        <v>266</v>
      </c>
      <c r="K97" s="23" t="str">
        <f t="shared" si="3"/>
        <v>VYHOVUJE</v>
      </c>
      <c r="L97" s="126"/>
      <c r="M97" s="129"/>
      <c r="N97" s="115"/>
      <c r="O97" s="109"/>
      <c r="P97" s="109"/>
      <c r="Q97" s="112"/>
      <c r="R97" s="115"/>
      <c r="S97" s="105"/>
      <c r="T97" s="97"/>
    </row>
    <row r="98" spans="1:20" ht="24" customHeight="1">
      <c r="A98" s="35"/>
      <c r="B98" s="53">
        <v>92</v>
      </c>
      <c r="C98" s="54" t="s">
        <v>45</v>
      </c>
      <c r="D98" s="55">
        <v>10</v>
      </c>
      <c r="E98" s="56" t="s">
        <v>126</v>
      </c>
      <c r="F98" s="57" t="s">
        <v>150</v>
      </c>
      <c r="G98" s="58">
        <f t="shared" si="6"/>
        <v>370</v>
      </c>
      <c r="H98" s="59">
        <v>37</v>
      </c>
      <c r="I98" s="100">
        <v>25.19</v>
      </c>
      <c r="J98" s="22">
        <f t="shared" si="7"/>
        <v>251.9</v>
      </c>
      <c r="K98" s="23" t="str">
        <f t="shared" si="3"/>
        <v>VYHOVUJE</v>
      </c>
      <c r="L98" s="126"/>
      <c r="M98" s="129"/>
      <c r="N98" s="115"/>
      <c r="O98" s="109"/>
      <c r="P98" s="109"/>
      <c r="Q98" s="112"/>
      <c r="R98" s="115"/>
      <c r="S98" s="105"/>
      <c r="T98" s="97"/>
    </row>
    <row r="99" spans="1:20" ht="25.5" customHeight="1">
      <c r="A99" s="35"/>
      <c r="B99" s="53">
        <v>93</v>
      </c>
      <c r="C99" s="54" t="s">
        <v>130</v>
      </c>
      <c r="D99" s="55">
        <v>2</v>
      </c>
      <c r="E99" s="56" t="s">
        <v>24</v>
      </c>
      <c r="F99" s="57" t="s">
        <v>198</v>
      </c>
      <c r="G99" s="58">
        <f t="shared" si="6"/>
        <v>56</v>
      </c>
      <c r="H99" s="59">
        <v>28</v>
      </c>
      <c r="I99" s="100">
        <v>26.1</v>
      </c>
      <c r="J99" s="22">
        <f t="shared" si="7"/>
        <v>52.2</v>
      </c>
      <c r="K99" s="23" t="str">
        <f t="shared" si="3"/>
        <v>VYHOVUJE</v>
      </c>
      <c r="L99" s="126"/>
      <c r="M99" s="129"/>
      <c r="N99" s="115"/>
      <c r="O99" s="109"/>
      <c r="P99" s="109"/>
      <c r="Q99" s="112"/>
      <c r="R99" s="115"/>
      <c r="S99" s="105"/>
      <c r="T99" s="97"/>
    </row>
    <row r="100" spans="1:20" ht="24" customHeight="1">
      <c r="A100" s="35"/>
      <c r="B100" s="53">
        <v>94</v>
      </c>
      <c r="C100" s="54" t="s">
        <v>131</v>
      </c>
      <c r="D100" s="55">
        <v>2</v>
      </c>
      <c r="E100" s="56" t="s">
        <v>126</v>
      </c>
      <c r="F100" s="57" t="s">
        <v>199</v>
      </c>
      <c r="G100" s="58">
        <f t="shared" si="6"/>
        <v>70</v>
      </c>
      <c r="H100" s="59">
        <v>35</v>
      </c>
      <c r="I100" s="100">
        <v>30.08</v>
      </c>
      <c r="J100" s="22">
        <f t="shared" si="7"/>
        <v>60.16</v>
      </c>
      <c r="K100" s="23" t="str">
        <f aca="true" t="shared" si="8" ref="K100:K103">IF(ISNUMBER(I100),IF(I100&gt;H100,"NEVYHOVUJE","VYHOVUJE")," ")</f>
        <v>VYHOVUJE</v>
      </c>
      <c r="L100" s="126"/>
      <c r="M100" s="129"/>
      <c r="N100" s="115"/>
      <c r="O100" s="109"/>
      <c r="P100" s="109"/>
      <c r="Q100" s="112"/>
      <c r="R100" s="115"/>
      <c r="S100" s="105"/>
      <c r="T100" s="97"/>
    </row>
    <row r="101" spans="1:20" ht="21" customHeight="1">
      <c r="A101" s="35"/>
      <c r="B101" s="53">
        <v>95</v>
      </c>
      <c r="C101" s="54" t="s">
        <v>132</v>
      </c>
      <c r="D101" s="55">
        <v>1</v>
      </c>
      <c r="E101" s="56" t="s">
        <v>24</v>
      </c>
      <c r="F101" s="57" t="s">
        <v>200</v>
      </c>
      <c r="G101" s="58">
        <f t="shared" si="6"/>
        <v>34</v>
      </c>
      <c r="H101" s="59">
        <v>34</v>
      </c>
      <c r="I101" s="100">
        <v>32.58</v>
      </c>
      <c r="J101" s="22">
        <f t="shared" si="7"/>
        <v>32.58</v>
      </c>
      <c r="K101" s="23" t="str">
        <f t="shared" si="8"/>
        <v>VYHOVUJE</v>
      </c>
      <c r="L101" s="126"/>
      <c r="M101" s="129"/>
      <c r="N101" s="115"/>
      <c r="O101" s="109"/>
      <c r="P101" s="109"/>
      <c r="Q101" s="112"/>
      <c r="R101" s="115"/>
      <c r="S101" s="105"/>
      <c r="T101" s="97"/>
    </row>
    <row r="102" spans="1:20" ht="33.75" customHeight="1">
      <c r="A102" s="35"/>
      <c r="B102" s="53">
        <v>96</v>
      </c>
      <c r="C102" s="54" t="s">
        <v>98</v>
      </c>
      <c r="D102" s="55">
        <v>20</v>
      </c>
      <c r="E102" s="56" t="s">
        <v>24</v>
      </c>
      <c r="F102" s="57" t="s">
        <v>40</v>
      </c>
      <c r="G102" s="58">
        <f t="shared" si="6"/>
        <v>140</v>
      </c>
      <c r="H102" s="59">
        <v>7</v>
      </c>
      <c r="I102" s="100">
        <v>6.58</v>
      </c>
      <c r="J102" s="22">
        <f t="shared" si="7"/>
        <v>131.6</v>
      </c>
      <c r="K102" s="23" t="str">
        <f t="shared" si="8"/>
        <v>VYHOVUJE</v>
      </c>
      <c r="L102" s="126"/>
      <c r="M102" s="129"/>
      <c r="N102" s="115"/>
      <c r="O102" s="109"/>
      <c r="P102" s="109"/>
      <c r="Q102" s="112"/>
      <c r="R102" s="115"/>
      <c r="S102" s="105"/>
      <c r="T102" s="97"/>
    </row>
    <row r="103" spans="1:20" ht="28.5" customHeight="1">
      <c r="A103" s="35"/>
      <c r="B103" s="53">
        <v>97</v>
      </c>
      <c r="C103" s="69" t="s">
        <v>133</v>
      </c>
      <c r="D103" s="55">
        <v>10</v>
      </c>
      <c r="E103" s="56" t="s">
        <v>24</v>
      </c>
      <c r="F103" s="57" t="s">
        <v>41</v>
      </c>
      <c r="G103" s="58">
        <f aca="true" t="shared" si="9" ref="G103:G111">D103*H103</f>
        <v>120</v>
      </c>
      <c r="H103" s="59">
        <v>12</v>
      </c>
      <c r="I103" s="100">
        <v>10.98</v>
      </c>
      <c r="J103" s="22">
        <f aca="true" t="shared" si="10" ref="J103:J111">D103*I103</f>
        <v>109.80000000000001</v>
      </c>
      <c r="K103" s="23" t="str">
        <f t="shared" si="8"/>
        <v>VYHOVUJE</v>
      </c>
      <c r="L103" s="126"/>
      <c r="M103" s="129"/>
      <c r="N103" s="115"/>
      <c r="O103" s="109"/>
      <c r="P103" s="109"/>
      <c r="Q103" s="112"/>
      <c r="R103" s="115"/>
      <c r="S103" s="105"/>
      <c r="T103" s="97"/>
    </row>
    <row r="104" spans="1:20" ht="24" customHeight="1">
      <c r="A104" s="35"/>
      <c r="B104" s="53">
        <v>98</v>
      </c>
      <c r="C104" s="54" t="s">
        <v>134</v>
      </c>
      <c r="D104" s="55">
        <v>20</v>
      </c>
      <c r="E104" s="56" t="s">
        <v>24</v>
      </c>
      <c r="F104" s="57" t="s">
        <v>43</v>
      </c>
      <c r="G104" s="58">
        <f t="shared" si="9"/>
        <v>240</v>
      </c>
      <c r="H104" s="59">
        <v>12</v>
      </c>
      <c r="I104" s="100">
        <v>10.89</v>
      </c>
      <c r="J104" s="22">
        <f t="shared" si="10"/>
        <v>217.8</v>
      </c>
      <c r="K104" s="23" t="str">
        <f aca="true" t="shared" si="11" ref="K104:K111">IF(ISNUMBER(I104),IF(I104&gt;H104,"NEVYHOVUJE","VYHOVUJE")," ")</f>
        <v>VYHOVUJE</v>
      </c>
      <c r="L104" s="126"/>
      <c r="M104" s="129"/>
      <c r="N104" s="115"/>
      <c r="O104" s="109"/>
      <c r="P104" s="109"/>
      <c r="Q104" s="112"/>
      <c r="R104" s="115"/>
      <c r="S104" s="105"/>
      <c r="T104" s="97"/>
    </row>
    <row r="105" spans="1:20" ht="28.5" customHeight="1">
      <c r="A105" s="35"/>
      <c r="B105" s="53">
        <v>99</v>
      </c>
      <c r="C105" s="54" t="s">
        <v>63</v>
      </c>
      <c r="D105" s="55">
        <v>1</v>
      </c>
      <c r="E105" s="56" t="s">
        <v>126</v>
      </c>
      <c r="F105" s="57" t="s">
        <v>201</v>
      </c>
      <c r="G105" s="58">
        <f t="shared" si="9"/>
        <v>15</v>
      </c>
      <c r="H105" s="59">
        <v>15</v>
      </c>
      <c r="I105" s="100">
        <v>9.59</v>
      </c>
      <c r="J105" s="22">
        <f t="shared" si="10"/>
        <v>9.59</v>
      </c>
      <c r="K105" s="23" t="str">
        <f t="shared" si="11"/>
        <v>VYHOVUJE</v>
      </c>
      <c r="L105" s="126"/>
      <c r="M105" s="129"/>
      <c r="N105" s="115"/>
      <c r="O105" s="109"/>
      <c r="P105" s="109"/>
      <c r="Q105" s="112"/>
      <c r="R105" s="115"/>
      <c r="S105" s="105"/>
      <c r="T105" s="97"/>
    </row>
    <row r="106" spans="1:20" ht="28.5" customHeight="1">
      <c r="A106" s="35"/>
      <c r="B106" s="53">
        <v>100</v>
      </c>
      <c r="C106" s="54" t="s">
        <v>119</v>
      </c>
      <c r="D106" s="55">
        <v>1</v>
      </c>
      <c r="E106" s="56" t="s">
        <v>126</v>
      </c>
      <c r="F106" s="57" t="s">
        <v>201</v>
      </c>
      <c r="G106" s="58">
        <f t="shared" si="9"/>
        <v>19</v>
      </c>
      <c r="H106" s="59">
        <v>19</v>
      </c>
      <c r="I106" s="100">
        <v>14.48</v>
      </c>
      <c r="J106" s="22">
        <f t="shared" si="10"/>
        <v>14.48</v>
      </c>
      <c r="K106" s="23" t="str">
        <f t="shared" si="11"/>
        <v>VYHOVUJE</v>
      </c>
      <c r="L106" s="126"/>
      <c r="M106" s="129"/>
      <c r="N106" s="115"/>
      <c r="O106" s="109"/>
      <c r="P106" s="109"/>
      <c r="Q106" s="112"/>
      <c r="R106" s="115"/>
      <c r="S106" s="105"/>
      <c r="T106" s="97"/>
    </row>
    <row r="107" spans="1:20" ht="20.25" customHeight="1">
      <c r="A107" s="35"/>
      <c r="B107" s="53">
        <v>101</v>
      </c>
      <c r="C107" s="54" t="s">
        <v>37</v>
      </c>
      <c r="D107" s="55">
        <v>2</v>
      </c>
      <c r="E107" s="56" t="s">
        <v>24</v>
      </c>
      <c r="F107" s="57" t="s">
        <v>166</v>
      </c>
      <c r="G107" s="58">
        <f t="shared" si="9"/>
        <v>30</v>
      </c>
      <c r="H107" s="59">
        <v>15</v>
      </c>
      <c r="I107" s="100">
        <v>15</v>
      </c>
      <c r="J107" s="22">
        <f t="shared" si="10"/>
        <v>30</v>
      </c>
      <c r="K107" s="23" t="str">
        <f t="shared" si="11"/>
        <v>VYHOVUJE</v>
      </c>
      <c r="L107" s="126"/>
      <c r="M107" s="129"/>
      <c r="N107" s="115"/>
      <c r="O107" s="109"/>
      <c r="P107" s="109"/>
      <c r="Q107" s="112"/>
      <c r="R107" s="115"/>
      <c r="S107" s="105"/>
      <c r="T107" s="97"/>
    </row>
    <row r="108" spans="1:20" ht="27.75" customHeight="1">
      <c r="A108" s="35"/>
      <c r="B108" s="53">
        <v>102</v>
      </c>
      <c r="C108" s="54" t="s">
        <v>38</v>
      </c>
      <c r="D108" s="55">
        <v>2</v>
      </c>
      <c r="E108" s="56" t="s">
        <v>24</v>
      </c>
      <c r="F108" s="57" t="s">
        <v>166</v>
      </c>
      <c r="G108" s="58">
        <f t="shared" si="9"/>
        <v>30</v>
      </c>
      <c r="H108" s="59">
        <v>15</v>
      </c>
      <c r="I108" s="100">
        <v>15</v>
      </c>
      <c r="J108" s="22">
        <f t="shared" si="10"/>
        <v>30</v>
      </c>
      <c r="K108" s="23" t="str">
        <f t="shared" si="11"/>
        <v>VYHOVUJE</v>
      </c>
      <c r="L108" s="126"/>
      <c r="M108" s="129"/>
      <c r="N108" s="115"/>
      <c r="O108" s="109"/>
      <c r="P108" s="109"/>
      <c r="Q108" s="112"/>
      <c r="R108" s="115"/>
      <c r="S108" s="105"/>
      <c r="T108" s="97"/>
    </row>
    <row r="109" spans="1:20" ht="20.25" customHeight="1">
      <c r="A109" s="35"/>
      <c r="B109" s="53">
        <v>103</v>
      </c>
      <c r="C109" s="54" t="s">
        <v>135</v>
      </c>
      <c r="D109" s="55">
        <v>4</v>
      </c>
      <c r="E109" s="56" t="s">
        <v>24</v>
      </c>
      <c r="F109" s="57" t="s">
        <v>87</v>
      </c>
      <c r="G109" s="58">
        <f t="shared" si="9"/>
        <v>300</v>
      </c>
      <c r="H109" s="59">
        <v>75</v>
      </c>
      <c r="I109" s="100">
        <v>62.79</v>
      </c>
      <c r="J109" s="22">
        <f t="shared" si="10"/>
        <v>251.16</v>
      </c>
      <c r="K109" s="23" t="str">
        <f t="shared" si="11"/>
        <v>VYHOVUJE</v>
      </c>
      <c r="L109" s="126"/>
      <c r="M109" s="129"/>
      <c r="N109" s="115"/>
      <c r="O109" s="109"/>
      <c r="P109" s="109"/>
      <c r="Q109" s="112"/>
      <c r="R109" s="115"/>
      <c r="S109" s="105"/>
      <c r="T109" s="97"/>
    </row>
    <row r="110" spans="1:20" ht="23.25" customHeight="1">
      <c r="A110" s="35"/>
      <c r="B110" s="53">
        <v>104</v>
      </c>
      <c r="C110" s="54" t="s">
        <v>89</v>
      </c>
      <c r="D110" s="55">
        <v>3</v>
      </c>
      <c r="E110" s="56" t="s">
        <v>24</v>
      </c>
      <c r="F110" s="57" t="s">
        <v>202</v>
      </c>
      <c r="G110" s="58">
        <f t="shared" si="9"/>
        <v>21</v>
      </c>
      <c r="H110" s="59">
        <v>7</v>
      </c>
      <c r="I110" s="100">
        <v>3.76</v>
      </c>
      <c r="J110" s="22">
        <f t="shared" si="10"/>
        <v>11.28</v>
      </c>
      <c r="K110" s="23" t="str">
        <f t="shared" si="11"/>
        <v>VYHOVUJE</v>
      </c>
      <c r="L110" s="126"/>
      <c r="M110" s="129"/>
      <c r="N110" s="115"/>
      <c r="O110" s="109"/>
      <c r="P110" s="109"/>
      <c r="Q110" s="112"/>
      <c r="R110" s="115"/>
      <c r="S110" s="105"/>
      <c r="T110" s="97"/>
    </row>
    <row r="111" spans="1:20" ht="23.25" customHeight="1" thickBot="1">
      <c r="A111" s="35"/>
      <c r="B111" s="89">
        <v>105</v>
      </c>
      <c r="C111" s="90" t="s">
        <v>90</v>
      </c>
      <c r="D111" s="91">
        <v>3</v>
      </c>
      <c r="E111" s="92" t="s">
        <v>24</v>
      </c>
      <c r="F111" s="93" t="s">
        <v>202</v>
      </c>
      <c r="G111" s="94">
        <f t="shared" si="9"/>
        <v>27</v>
      </c>
      <c r="H111" s="95">
        <v>9</v>
      </c>
      <c r="I111" s="103">
        <v>3.76</v>
      </c>
      <c r="J111" s="24">
        <f t="shared" si="10"/>
        <v>11.28</v>
      </c>
      <c r="K111" s="25" t="str">
        <f t="shared" si="11"/>
        <v>VYHOVUJE</v>
      </c>
      <c r="L111" s="127"/>
      <c r="M111" s="130"/>
      <c r="N111" s="119"/>
      <c r="O111" s="117"/>
      <c r="P111" s="117"/>
      <c r="Q111" s="118"/>
      <c r="R111" s="119"/>
      <c r="S111" s="106"/>
      <c r="T111" s="97"/>
    </row>
    <row r="112" spans="3:10" ht="13.5" customHeight="1" thickBot="1" thickTop="1">
      <c r="C112" s="4"/>
      <c r="D112" s="4"/>
      <c r="E112" s="4"/>
      <c r="F112" s="4"/>
      <c r="G112" s="4"/>
      <c r="J112" s="38"/>
    </row>
    <row r="113" spans="2:19" ht="60.75" customHeight="1" thickBot="1" thickTop="1">
      <c r="B113" s="139" t="s">
        <v>8</v>
      </c>
      <c r="C113" s="139"/>
      <c r="D113" s="139"/>
      <c r="E113" s="139"/>
      <c r="F113" s="139"/>
      <c r="G113" s="26"/>
      <c r="H113" s="27" t="s">
        <v>9</v>
      </c>
      <c r="I113" s="140" t="s">
        <v>10</v>
      </c>
      <c r="J113" s="141"/>
      <c r="K113" s="142"/>
      <c r="R113" s="17"/>
      <c r="S113" s="28"/>
    </row>
    <row r="114" spans="2:11" ht="33" customHeight="1" thickBot="1" thickTop="1">
      <c r="B114" s="143" t="s">
        <v>11</v>
      </c>
      <c r="C114" s="143"/>
      <c r="D114" s="143"/>
      <c r="E114" s="143"/>
      <c r="F114" s="143"/>
      <c r="G114" s="29"/>
      <c r="H114" s="30">
        <f>SUM(G7:G111)</f>
        <v>49385</v>
      </c>
      <c r="I114" s="144">
        <f>SUM(J7:J111)</f>
        <v>42011.41000000002</v>
      </c>
      <c r="J114" s="145"/>
      <c r="K114" s="146"/>
    </row>
    <row r="115" ht="14.25" customHeight="1" thickTop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</sheetData>
  <sheetProtection algorithmName="SHA-512" hashValue="WCpJG4I8IG8G/aGWlEZMH8/dpKQsqvHrMyIjAOmqpr0qLzCzo3oC8Wh9wPs+OF2wVUQ4YpGCtSH5G6ROKF+aeQ==" saltValue="HRga/3LbXxiAPI5FPDu6xw==" spinCount="100000" sheet="1" objects="1" scenarios="1" selectLockedCells="1"/>
  <mergeCells count="32">
    <mergeCell ref="B1:D1"/>
    <mergeCell ref="B113:F113"/>
    <mergeCell ref="I113:K113"/>
    <mergeCell ref="B114:F114"/>
    <mergeCell ref="I114:K114"/>
    <mergeCell ref="B3:C4"/>
    <mergeCell ref="D3:E4"/>
    <mergeCell ref="F3:F4"/>
    <mergeCell ref="L76:L111"/>
    <mergeCell ref="M76:M111"/>
    <mergeCell ref="M48:M75"/>
    <mergeCell ref="N7:N47"/>
    <mergeCell ref="N48:N75"/>
    <mergeCell ref="N76:N111"/>
    <mergeCell ref="L7:L47"/>
    <mergeCell ref="M7:M47"/>
    <mergeCell ref="L48:L75"/>
    <mergeCell ref="O7:O47"/>
    <mergeCell ref="P7:P47"/>
    <mergeCell ref="Q7:Q47"/>
    <mergeCell ref="R7:R47"/>
    <mergeCell ref="S7:S47"/>
    <mergeCell ref="S76:S111"/>
    <mergeCell ref="S48:S75"/>
    <mergeCell ref="O48:O75"/>
    <mergeCell ref="P48:P75"/>
    <mergeCell ref="Q48:Q75"/>
    <mergeCell ref="R48:R75"/>
    <mergeCell ref="O76:O111"/>
    <mergeCell ref="P76:P111"/>
    <mergeCell ref="Q76:Q111"/>
    <mergeCell ref="R76:R111"/>
  </mergeCells>
  <conditionalFormatting sqref="B7:B111">
    <cfRule type="containsBlanks" priority="51" dxfId="15">
      <formula>LEN(TRIM(B7))=0</formula>
    </cfRule>
  </conditionalFormatting>
  <conditionalFormatting sqref="B7:B111">
    <cfRule type="cellIs" priority="46" dxfId="14" operator="greaterThanOrEqual">
      <formula>1</formula>
    </cfRule>
  </conditionalFormatting>
  <conditionalFormatting sqref="K7:K111">
    <cfRule type="cellIs" priority="43" dxfId="13" operator="equal">
      <formula>"VYHOVUJE"</formula>
    </cfRule>
  </conditionalFormatting>
  <conditionalFormatting sqref="K7:K111">
    <cfRule type="cellIs" priority="42" dxfId="12" operator="equal">
      <formula>"NEVYHOVUJE"</formula>
    </cfRule>
  </conditionalFormatting>
  <conditionalFormatting sqref="I7">
    <cfRule type="containsBlanks" priority="13" dxfId="8">
      <formula>LEN(TRIM(I7))=0</formula>
    </cfRule>
  </conditionalFormatting>
  <conditionalFormatting sqref="I7">
    <cfRule type="notContainsBlanks" priority="12" dxfId="7">
      <formula>LEN(TRIM(I7))&gt;0</formula>
    </cfRule>
  </conditionalFormatting>
  <conditionalFormatting sqref="I7:I111">
    <cfRule type="notContainsBlanks" priority="11" dxfId="6">
      <formula>LEN(TRIM(I7))&gt;0</formula>
    </cfRule>
  </conditionalFormatting>
  <conditionalFormatting sqref="I8:I111">
    <cfRule type="containsBlanks" priority="10" dxfId="8">
      <formula>LEN(TRIM(I8))=0</formula>
    </cfRule>
  </conditionalFormatting>
  <conditionalFormatting sqref="I8:I111">
    <cfRule type="notContainsBlanks" priority="9" dxfId="7">
      <formula>LEN(TRIM(I8))&gt;0</formula>
    </cfRule>
  </conditionalFormatting>
  <conditionalFormatting sqref="I8:I111">
    <cfRule type="notContainsBlanks" priority="8" dxfId="6">
      <formula>LEN(TRIM(I8))&gt;0</formula>
    </cfRule>
  </conditionalFormatting>
  <conditionalFormatting sqref="D7:D90">
    <cfRule type="containsBlanks" priority="6" dxfId="0">
      <formula>LEN(TRIM(D7))=0</formula>
    </cfRule>
  </conditionalFormatting>
  <conditionalFormatting sqref="D91">
    <cfRule type="containsBlanks" priority="5" dxfId="0">
      <formula>LEN(TRIM(D91))=0</formula>
    </cfRule>
  </conditionalFormatting>
  <conditionalFormatting sqref="D92:D93">
    <cfRule type="containsBlanks" priority="4" dxfId="0">
      <formula>LEN(TRIM(D92))=0</formula>
    </cfRule>
  </conditionalFormatting>
  <conditionalFormatting sqref="D94">
    <cfRule type="containsBlanks" priority="3" dxfId="0">
      <formula>LEN(TRIM(D94))=0</formula>
    </cfRule>
  </conditionalFormatting>
  <conditionalFormatting sqref="D95:D101">
    <cfRule type="containsBlanks" priority="2" dxfId="0">
      <formula>LEN(TRIM(D95))=0</formula>
    </cfRule>
  </conditionalFormatting>
  <conditionalFormatting sqref="D102:D111">
    <cfRule type="containsBlanks" priority="1" dxfId="0">
      <formula>LEN(TRIM(D102))=0</formula>
    </cfRule>
  </conditionalFormatting>
  <dataValidations count="2">
    <dataValidation type="list" showInputMessage="1" showErrorMessage="1" sqref="E95:E111">
      <formula1>"ks,bal,sada,"</formula1>
    </dataValidation>
    <dataValidation type="list" allowBlank="1" showInputMessage="1" showErrorMessage="1" sqref="S7">
      <formula1>#REF!</formula1>
    </dataValidation>
  </dataValidations>
  <printOptions/>
  <pageMargins left="0.2362204724409449" right="0.2362204724409449" top="0.15748031496062992" bottom="0.1968503937007874" header="0.15748031496062992" footer="0"/>
  <pageSetup fitToHeight="0" fitToWidth="1" horizontalDpi="600" verticalDpi="600" orientation="landscape" paperSize="8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>verze k 28.01.2021</dc:description>
  <cp:lastModifiedBy>Nováčková Marie</cp:lastModifiedBy>
  <cp:lastPrinted>2021-08-19T11:49:45Z</cp:lastPrinted>
  <dcterms:created xsi:type="dcterms:W3CDTF">2014-03-05T12:43:32Z</dcterms:created>
  <dcterms:modified xsi:type="dcterms:W3CDTF">2021-08-19T12:24:29Z</dcterms:modified>
  <cp:category/>
  <cp:version/>
  <cp:contentType/>
  <cp:contentStatus/>
  <cp:revision>2</cp:revision>
</cp:coreProperties>
</file>