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12\1 výzva\"/>
    </mc:Choice>
  </mc:AlternateContent>
  <xr:revisionPtr revIDLastSave="0" documentId="13_ncr:1_{CFD2BFF9-15C7-4434-AE26-C3F485E4044D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technika'!$B$1:$T$37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S10" i="1" l="1"/>
  <c r="T10" i="1"/>
  <c r="P10" i="1"/>
  <c r="S9" i="1" l="1"/>
  <c r="T9" i="1"/>
  <c r="P9" i="1"/>
  <c r="S8" i="1" l="1"/>
  <c r="T8" i="1"/>
  <c r="P8" i="1"/>
  <c r="P7" i="1" l="1"/>
  <c r="Q31" i="1" s="1"/>
  <c r="S7" i="1" l="1"/>
  <c r="R31" i="1" s="1"/>
  <c r="T7" i="1"/>
</calcChain>
</file>

<file path=xl/sharedStrings.xml><?xml version="1.0" encoding="utf-8"?>
<sst xmlns="http://schemas.openxmlformats.org/spreadsheetml/2006/main" count="154" uniqueCount="68">
  <si>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</si>
  <si>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</si>
  <si>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</si>
  <si>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</si>
  <si>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</si>
  <si>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</si>
  <si>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</si>
  <si>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</si>
  <si>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</si>
  <si>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</si>
  <si>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</si>
  <si>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</si>
  <si>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30213300-8 - Stolní počítač 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</si>
  <si>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</si>
  <si>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</si>
  <si>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</si>
  <si>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</si>
  <si>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</si>
  <si>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</si>
  <si>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</si>
  <si>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</si>
  <si>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</si>
  <si>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</si>
  <si>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</si>
  <si>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</si>
  <si>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</si>
  <si>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</si>
  <si>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</si>
  <si>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</si>
  <si>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</si>
  <si>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</si>
  <si>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</si>
  <si>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</si>
  <si>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Ethernet kabel 10m</t>
  </si>
  <si>
    <t>Kabel displayport</t>
  </si>
  <si>
    <t>sady Pětatřicátníků 14,
301 00 Plzeň,
Fakulta právnická - Děkanát, 
Studijní oddělení,
místnost PC 222</t>
  </si>
  <si>
    <t>Záruka na zboží min. 60 měsíců, servis NBD on site.</t>
  </si>
  <si>
    <t>Ethernet kabel cat.5e, délka 10 m.</t>
  </si>
  <si>
    <t>Počítač včetně klávesnice a myši</t>
  </si>
  <si>
    <t xml:space="preserve">Příloha č. 2 Kupní smlouvy - technická specifikace
Výpočetní technika (III.) 112 - 2021 </t>
  </si>
  <si>
    <t>Premiumcord kabel DisplayPort - DisplayPort, M/M, propojovací.
K propojení monitoru a počítače, délka 2 metry.</t>
  </si>
  <si>
    <t>LCD monitor 27"</t>
  </si>
  <si>
    <t>LCD monitor o úhlopříčce 27", širokoúhlý, polohovatelný.
LED podsvícení, IPS, matný.
Kontrast min. 3000:1.
Jas min. 250 cd/m2.
Rozlišení min. Full HD 1920x1080.
HDMI, DVI, Display Port.
Integrovaná webkamera.
Záruka min. 5 let NBD on site.</t>
  </si>
  <si>
    <t>JUDr. Elena Mrázová,
Tel.: 37763 7685
nebo
Ing. Lenka Krouparová,
Tel.: 37763 7001</t>
  </si>
  <si>
    <t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prof.64bit s možností downgrade - OS Windows požadujeme z důvodu kompatibility s interními aplikacemi ZČU (Stag, Magion,...).
Záruka min. 5let NBD on site.</t>
  </si>
  <si>
    <r>
      <t xml:space="preserve">Ethernet kabel cat.5e, délka 10 m.
</t>
    </r>
    <r>
      <rPr>
        <i/>
        <sz val="11"/>
        <color theme="1"/>
        <rFont val="Calibri"/>
        <family val="2"/>
        <charset val="238"/>
        <scheme val="minor"/>
      </rPr>
      <t xml:space="preserve">
Pozn. popis položky shodný s pol.č. 1 - rozdělení z důvodu samostatné faktury.</t>
    </r>
  </si>
  <si>
    <r>
      <t xml:space="preserve">Premiumcord kabel DisplayPort - DisplayPort, M/M, propojovací.
K propojení monitoru a počítače, délka 2 metry.
</t>
    </r>
    <r>
      <rPr>
        <i/>
        <sz val="11"/>
        <color theme="1"/>
        <rFont val="Calibri"/>
        <family val="2"/>
        <charset val="238"/>
        <scheme val="minor"/>
      </rPr>
      <t>Pozn. popis položky shodný s pol.č. 2 - rozdělení z důvodu samostatné faktury.</t>
    </r>
  </si>
  <si>
    <r>
      <t xml:space="preserve">Min. 4jádrový procesor s CPU passmark 11 700. 
Min. 16GB operační paměť.
Disk min. 500GB SSD.
Interní mechanika DVD±RW.
Dedikovaná grafická karta.
GLAN, USB 3.0 nebo vyšší.
DisplayPort, HDMI.
USB klávesnice s integrovanou čtečkou JIS karet.
USB myš.
OEM Windows 10 prof.64bit s možností downgrade - OS Windows požadujeme z důvodu kompatibility s interními aplikacemi ZČU (Stag, Magion,...).
Záruka min. 5let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3 - rozdělení z důvodu samostatné faktury.</t>
    </r>
  </si>
  <si>
    <r>
      <t xml:space="preserve">LCD monitor o úhlopříčce 27", širokoúhlý, polohovatelný.
LED podsvícení, IPS, matný.
Kontrast min. 3000:1.
Jas min. 250 cd/m2.
Rozlišení min. Full HD 1920x1080.
HDMI, DVI, Display Port.
Integrovaná webkamera.
Záruka min. 5 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4 - rozdělení z důvodu samostatné faktury</t>
    </r>
    <r>
      <rPr>
        <sz val="11"/>
        <color theme="1"/>
        <rFont val="Calibri"/>
        <family val="2"/>
        <charset val="238"/>
        <scheme val="minor"/>
      </rPr>
      <t>.</t>
    </r>
  </si>
  <si>
    <t>Ing. Mgr. Dana Bárková, Ph.D.,
Ttel.: 37763 7003</t>
  </si>
  <si>
    <t>sady Pětatřicátníků 14, 
301 00 Plzeň, 
Fakulta právnická - Děkanát,
místnost PC 215</t>
  </si>
  <si>
    <t>Bc. Jana Hájková,
Tel.: 37763 7521</t>
  </si>
  <si>
    <t>sady Pětatřicátníků 14,
301 00 Plzeň,
 Fakulta právnická - Katedra veřejné správy 
místnost  PC 411</t>
  </si>
  <si>
    <r>
      <t xml:space="preserve">Ethernet kabel cat.5e délka 10 m.
</t>
    </r>
    <r>
      <rPr>
        <i/>
        <sz val="11"/>
        <color theme="1"/>
        <rFont val="Calibri"/>
        <family val="2"/>
        <charset val="238"/>
        <scheme val="minor"/>
      </rPr>
      <t>Pozn. popis položky shodný s pol.č. 1 - rozdělení z důvodu samostatné faktury.</t>
    </r>
  </si>
  <si>
    <r>
      <t xml:space="preserve">LCD monitor o úhlopříčce 27", širokoúhlý, polohovatelný.
LED podsvícení, IPS, matný.
Kontrast min. 3000:1.
Jas min. 250 cd/m2.
Rozlišení min. Full HD 1920x1080.
HDMI, DVI, Display Port.
Integrovaná webkamera.
Záruka min. 5 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4 - rozdělení z důvodu samostatné faktury.</t>
    </r>
  </si>
  <si>
    <t>Bc. Kateřina Beránková,
Tel.: 37763 7481</t>
  </si>
  <si>
    <t>sady Pětatřicátníků 14,  
301 00 Plzeň,
Fakulta právnická - Katedra správního práva, 
místnost PC 326</t>
  </si>
  <si>
    <t>Iva Kučerová,
Tel.: 37763 7561</t>
  </si>
  <si>
    <t>sady Pětatřicátníků 14, 
301 00 Plzeň,
Fakulta právnická - Katedra finančního práva a národního hospodářství,
místnost PC 312</t>
  </si>
  <si>
    <t>Záruka na zboží min. 48 měsíců, servis NBD on site.</t>
  </si>
  <si>
    <t>Záruka na zboží min. 36 měsíců.</t>
  </si>
  <si>
    <t>Ing. Kateřina Dobrá,
Tel.: 727 841 192,
37763 1031,
E-mail: dobrak@rek.zcu.cz</t>
  </si>
  <si>
    <t>Univerzitní 8, 
301 00 Plzeň,
Rektorát - Útvar prorektora pro internacionalizaci,
místnost UR 412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</si>
  <si>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</si>
  <si>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Monitor LCD 24" 16:10</t>
  </si>
  <si>
    <t>Velikost úhlopříčky 24", rozlišení WUXGA (min. 1920x1200).
Rozhraní DVI nebo displayport, USB hub.
Jas min. 300 cd/m2.
Typ panelu IPS. 
Displayport kabel musí byt součástí dodávky.
Záruka min. 3 roky záruka.</t>
  </si>
  <si>
    <t>Odkaz na splnění požadavku Energy star nebo TCO Certified, *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</si>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</sst>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2" fillId="6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left" vertical="center" wrapText="1"/>
    </xf>
    <xf numFmtId="0" fontId="2" fillId="6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2" fillId="6" borderId="19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5" xfId="0" applyFont="1" applyFill="1" applyBorder="1" applyAlignment="1" applyProtection="1">
      <alignment horizontal="left" vertical="center" wrapText="1" indent="1"/>
      <protection locked="0"/>
    </xf>
    <xf numFmtId="0" fontId="12" fillId="4" borderId="28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1" fillId="4" borderId="4" xfId="0" applyFont="1" applyFill="1" applyBorder="1" applyAlignment="1">
      <alignment horizontal="center" vertical="center" wrapText="1"/>
    </xf>
    <xf numFmtId="0" fontId="21" fillId="0" borderId="0" xfId="2" applyFont="1" applyAlignment="1" applyProtection="1">
      <alignment horizontal="left" vertical="center" wrapText="1"/>
      <protection locked="0"/>
    </xf>
    <xf numFmtId="164" fontId="15" fillId="0" borderId="0" xfId="0" applyNumberFormat="1" applyFont="1" applyAlignment="1" applyProtection="1">
      <alignment horizontal="right" vertical="center" indent="1"/>
      <protection locked="0"/>
    </xf>
    <xf numFmtId="0" fontId="21" fillId="0" borderId="0" xfId="2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4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91440</xdr:colOff>
      <xdr:row>87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91440</xdr:colOff>
      <xdr:row>200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91440</xdr:colOff>
      <xdr:row>201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91440</xdr:colOff>
      <xdr:row>202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91440</xdr:colOff>
      <xdr:row>96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9525</xdr:rowOff>
    </xdr:from>
    <xdr:to>
      <xdr:col>22</xdr:col>
      <xdr:colOff>190500</xdr:colOff>
      <xdr:row>86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180975</xdr:rowOff>
    </xdr:from>
    <xdr:to>
      <xdr:col>22</xdr:col>
      <xdr:colOff>190500</xdr:colOff>
      <xdr:row>93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9525</xdr:rowOff>
    </xdr:from>
    <xdr:to>
      <xdr:col>22</xdr:col>
      <xdr:colOff>190500</xdr:colOff>
      <xdr:row>87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180975</xdr:rowOff>
    </xdr:from>
    <xdr:to>
      <xdr:col>22</xdr:col>
      <xdr:colOff>190500</xdr:colOff>
      <xdr:row>96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95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96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8"/>
  <sheetViews>
    <sheetView tabSelected="1" topLeftCell="F29" zoomScale="47" zoomScaleNormal="47" workbookViewId="0">
      <selection activeCell="F43" sqref="F4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42.6640625" style="1" customWidth="1"/>
    <col min="7" max="7" width="29.6640625" style="4" bestFit="1" customWidth="1"/>
    <col min="8" max="8" width="21" style="4" customWidth="1"/>
    <col min="9" max="9" width="21.6640625" style="4" customWidth="1"/>
    <col min="10" max="10" width="16.33203125" style="1" customWidth="1"/>
    <col min="11" max="11" width="27.44140625" style="5" hidden="1" customWidth="1"/>
    <col min="12" max="12" width="32.44140625" style="5" customWidth="1"/>
    <col min="13" max="13" width="31.44140625" style="5" customWidth="1"/>
    <col min="14" max="14" width="52.554687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7" style="5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97" t="s">
        <v>39</v>
      </c>
      <c r="C1" s="98"/>
      <c r="D1" s="98"/>
      <c r="E1" s="34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31"/>
      <c r="V2" s="8"/>
    </row>
    <row r="3" spans="1:22" ht="19.95" customHeight="1" x14ac:dyDescent="0.3">
      <c r="B3" s="13"/>
      <c r="C3" s="12" t="s">
        <v>0</v>
      </c>
      <c r="D3" s="95"/>
      <c r="E3" s="95"/>
      <c r="F3" s="95"/>
      <c r="G3" s="33"/>
      <c r="H3" s="33"/>
      <c r="I3" s="33"/>
      <c r="J3" s="33"/>
      <c r="K3" s="33"/>
      <c r="L3" s="33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6"/>
    </row>
    <row r="6" spans="1:22" ht="70.95" customHeight="1" thickTop="1" thickBot="1" x14ac:dyDescent="0.35">
      <c r="B6" s="37" t="s">
        <v>3</v>
      </c>
      <c r="C6" s="38" t="s">
        <v>15</v>
      </c>
      <c r="D6" s="38" t="s">
        <v>4</v>
      </c>
      <c r="E6" s="38" t="s">
        <v>16</v>
      </c>
      <c r="F6" s="38" t="s">
        <v>17</v>
      </c>
      <c r="G6" s="44" t="s">
        <v>26</v>
      </c>
      <c r="H6" s="153" t="s">
        <v>66</v>
      </c>
      <c r="I6" s="39" t="s">
        <v>18</v>
      </c>
      <c r="J6" s="38" t="s">
        <v>19</v>
      </c>
      <c r="K6" s="38" t="s">
        <v>32</v>
      </c>
      <c r="L6" s="40" t="s">
        <v>20</v>
      </c>
      <c r="M6" s="41" t="s">
        <v>21</v>
      </c>
      <c r="N6" s="40" t="s">
        <v>22</v>
      </c>
      <c r="O6" s="40" t="s">
        <v>27</v>
      </c>
      <c r="P6" s="40" t="s">
        <v>23</v>
      </c>
      <c r="Q6" s="38" t="s">
        <v>5</v>
      </c>
      <c r="R6" s="42" t="s">
        <v>6</v>
      </c>
      <c r="S6" s="96" t="s">
        <v>7</v>
      </c>
      <c r="T6" s="43" t="s">
        <v>8</v>
      </c>
      <c r="U6" s="40" t="s">
        <v>24</v>
      </c>
      <c r="V6" s="40" t="s">
        <v>25</v>
      </c>
    </row>
    <row r="7" spans="1:22" ht="61.5" customHeight="1" thickTop="1" x14ac:dyDescent="0.3">
      <c r="A7" s="20"/>
      <c r="B7" s="54">
        <v>1</v>
      </c>
      <c r="C7" s="55" t="s">
        <v>33</v>
      </c>
      <c r="D7" s="56">
        <v>8</v>
      </c>
      <c r="E7" s="57" t="s">
        <v>31</v>
      </c>
      <c r="F7" s="70" t="s">
        <v>37</v>
      </c>
      <c r="G7" s="143"/>
      <c r="H7" s="129"/>
      <c r="I7" s="101" t="s">
        <v>28</v>
      </c>
      <c r="J7" s="104" t="s">
        <v>29</v>
      </c>
      <c r="K7" s="107"/>
      <c r="L7" s="127"/>
      <c r="M7" s="133" t="s">
        <v>43</v>
      </c>
      <c r="N7" s="136" t="s">
        <v>35</v>
      </c>
      <c r="O7" s="130">
        <v>60</v>
      </c>
      <c r="P7" s="58">
        <f>D7*Q7</f>
        <v>960</v>
      </c>
      <c r="Q7" s="59">
        <v>120</v>
      </c>
      <c r="R7" s="148"/>
      <c r="S7" s="60">
        <f>D7*R7</f>
        <v>0</v>
      </c>
      <c r="T7" s="61" t="str">
        <f t="shared" ref="T7" si="0">IF(ISNUMBER(R7), IF(R7&gt;Q7,"NEVYHOVUJE","VYHOVUJE")," ")</f>
        <v xml:space="preserve"> </v>
      </c>
      <c r="U7" s="126"/>
      <c r="V7" s="57" t="s">
        <v>14</v>
      </c>
    </row>
    <row r="8" spans="1:22" ht="61.5" customHeight="1" x14ac:dyDescent="0.3">
      <c r="A8" s="20"/>
      <c r="B8" s="46">
        <v>2</v>
      </c>
      <c r="C8" s="47" t="s">
        <v>34</v>
      </c>
      <c r="D8" s="48">
        <v>8</v>
      </c>
      <c r="E8" s="49" t="s">
        <v>31</v>
      </c>
      <c r="F8" s="71" t="s">
        <v>40</v>
      </c>
      <c r="G8" s="144"/>
      <c r="H8" s="112"/>
      <c r="I8" s="102"/>
      <c r="J8" s="105"/>
      <c r="K8" s="108"/>
      <c r="L8" s="128"/>
      <c r="M8" s="134"/>
      <c r="N8" s="134"/>
      <c r="O8" s="131"/>
      <c r="P8" s="50">
        <f>D8*Q8</f>
        <v>2000</v>
      </c>
      <c r="Q8" s="51">
        <v>250</v>
      </c>
      <c r="R8" s="149"/>
      <c r="S8" s="52">
        <f>D8*R8</f>
        <v>0</v>
      </c>
      <c r="T8" s="53" t="str">
        <f t="shared" ref="T8" si="1">IF(ISNUMBER(R8), IF(R8&gt;Q8,"NEVYHOVUJE","VYHOVUJE")," ")</f>
        <v xml:space="preserve"> </v>
      </c>
      <c r="U8" s="105"/>
      <c r="V8" s="49" t="s">
        <v>14</v>
      </c>
    </row>
    <row r="9" spans="1:22" ht="219.75" customHeight="1" thickBot="1" x14ac:dyDescent="0.35">
      <c r="A9" s="20"/>
      <c r="B9" s="46">
        <v>3</v>
      </c>
      <c r="C9" s="47" t="s">
        <v>38</v>
      </c>
      <c r="D9" s="48">
        <v>4</v>
      </c>
      <c r="E9" s="49" t="s">
        <v>31</v>
      </c>
      <c r="F9" s="71" t="s">
        <v>44</v>
      </c>
      <c r="G9" s="144"/>
      <c r="H9" s="145"/>
      <c r="I9" s="102"/>
      <c r="J9" s="105"/>
      <c r="K9" s="108"/>
      <c r="L9" s="72" t="s">
        <v>36</v>
      </c>
      <c r="M9" s="134"/>
      <c r="N9" s="134"/>
      <c r="O9" s="131"/>
      <c r="P9" s="50">
        <f>D9*Q9</f>
        <v>80000</v>
      </c>
      <c r="Q9" s="51">
        <v>20000</v>
      </c>
      <c r="R9" s="149"/>
      <c r="S9" s="52">
        <f>D9*R9</f>
        <v>0</v>
      </c>
      <c r="T9" s="53" t="str">
        <f t="shared" ref="T9" si="2">IF(ISNUMBER(R9), IF(R9&gt;Q9,"NEVYHOVUJE","VYHOVUJE")," ")</f>
        <v xml:space="preserve"> </v>
      </c>
      <c r="U9" s="105"/>
      <c r="V9" s="49" t="s">
        <v>12</v>
      </c>
    </row>
    <row r="10" spans="1:22" ht="144" customHeight="1" thickBot="1" x14ac:dyDescent="0.35">
      <c r="A10" s="20"/>
      <c r="B10" s="73">
        <v>4</v>
      </c>
      <c r="C10" s="74" t="s">
        <v>41</v>
      </c>
      <c r="D10" s="75">
        <v>4</v>
      </c>
      <c r="E10" s="76" t="s">
        <v>31</v>
      </c>
      <c r="F10" s="77" t="s">
        <v>42</v>
      </c>
      <c r="G10" s="145"/>
      <c r="H10" s="144"/>
      <c r="I10" s="103"/>
      <c r="J10" s="106"/>
      <c r="K10" s="109"/>
      <c r="L10" s="78" t="s">
        <v>36</v>
      </c>
      <c r="M10" s="135"/>
      <c r="N10" s="135"/>
      <c r="O10" s="132"/>
      <c r="P10" s="79">
        <f>D10*Q10</f>
        <v>22400</v>
      </c>
      <c r="Q10" s="80">
        <v>5600</v>
      </c>
      <c r="R10" s="150"/>
      <c r="S10" s="81">
        <f>D10*R10</f>
        <v>0</v>
      </c>
      <c r="T10" s="82" t="str">
        <f t="shared" ref="T10" si="3">IF(ISNUMBER(R10), IF(R10&gt;Q10,"NEVYHOVUJE","VYHOVUJE")," ")</f>
        <v xml:space="preserve"> </v>
      </c>
      <c r="U10" s="106"/>
      <c r="V10" s="76" t="s">
        <v>13</v>
      </c>
    </row>
    <row r="11" spans="1:22" ht="63" customHeight="1" x14ac:dyDescent="0.3">
      <c r="A11" s="20"/>
      <c r="B11" s="83">
        <v>5</v>
      </c>
      <c r="C11" s="84" t="s">
        <v>33</v>
      </c>
      <c r="D11" s="85">
        <v>4</v>
      </c>
      <c r="E11" s="86" t="s">
        <v>31</v>
      </c>
      <c r="F11" s="87" t="s">
        <v>45</v>
      </c>
      <c r="G11" s="146"/>
      <c r="H11" s="111"/>
      <c r="I11" s="120" t="s">
        <v>28</v>
      </c>
      <c r="J11" s="110" t="s">
        <v>29</v>
      </c>
      <c r="K11" s="123"/>
      <c r="L11" s="124"/>
      <c r="M11" s="124" t="s">
        <v>49</v>
      </c>
      <c r="N11" s="124" t="s">
        <v>50</v>
      </c>
      <c r="O11" s="137">
        <v>60</v>
      </c>
      <c r="P11" s="89">
        <f>D11*Q11</f>
        <v>480</v>
      </c>
      <c r="Q11" s="90">
        <v>120</v>
      </c>
      <c r="R11" s="151"/>
      <c r="S11" s="91">
        <f>D11*R11</f>
        <v>0</v>
      </c>
      <c r="T11" s="92" t="str">
        <f t="shared" ref="T11:T28" si="4">IF(ISNUMBER(R11), IF(R11&gt;Q11,"NEVYHOVUJE","VYHOVUJE")," ")</f>
        <v xml:space="preserve"> </v>
      </c>
      <c r="U11" s="110"/>
      <c r="V11" s="86" t="s">
        <v>14</v>
      </c>
    </row>
    <row r="12" spans="1:22" ht="76.5" customHeight="1" x14ac:dyDescent="0.3">
      <c r="A12" s="20"/>
      <c r="B12" s="46">
        <v>6</v>
      </c>
      <c r="C12" s="47" t="s">
        <v>34</v>
      </c>
      <c r="D12" s="48">
        <v>4</v>
      </c>
      <c r="E12" s="49" t="s">
        <v>31</v>
      </c>
      <c r="F12" s="71" t="s">
        <v>46</v>
      </c>
      <c r="G12" s="144"/>
      <c r="H12" s="112"/>
      <c r="I12" s="121"/>
      <c r="J12" s="105"/>
      <c r="K12" s="108"/>
      <c r="L12" s="125"/>
      <c r="M12" s="134"/>
      <c r="N12" s="134"/>
      <c r="O12" s="131"/>
      <c r="P12" s="50">
        <f>D12*Q12</f>
        <v>1000</v>
      </c>
      <c r="Q12" s="51">
        <v>250</v>
      </c>
      <c r="R12" s="149"/>
      <c r="S12" s="52">
        <f>D12*R12</f>
        <v>0</v>
      </c>
      <c r="T12" s="53" t="str">
        <f t="shared" si="4"/>
        <v xml:space="preserve"> </v>
      </c>
      <c r="U12" s="105"/>
      <c r="V12" s="49" t="s">
        <v>14</v>
      </c>
    </row>
    <row r="13" spans="1:22" ht="248.25" customHeight="1" x14ac:dyDescent="0.3">
      <c r="A13" s="20"/>
      <c r="B13" s="46">
        <v>7</v>
      </c>
      <c r="C13" s="47" t="s">
        <v>38</v>
      </c>
      <c r="D13" s="48">
        <v>2</v>
      </c>
      <c r="E13" s="49" t="s">
        <v>31</v>
      </c>
      <c r="F13" s="71" t="s">
        <v>47</v>
      </c>
      <c r="G13" s="144"/>
      <c r="H13" s="144"/>
      <c r="I13" s="121"/>
      <c r="J13" s="105"/>
      <c r="K13" s="108"/>
      <c r="L13" s="72" t="s">
        <v>36</v>
      </c>
      <c r="M13" s="134"/>
      <c r="N13" s="134"/>
      <c r="O13" s="131"/>
      <c r="P13" s="50">
        <f>D13*Q13</f>
        <v>40000</v>
      </c>
      <c r="Q13" s="51">
        <v>20000</v>
      </c>
      <c r="R13" s="149"/>
      <c r="S13" s="52">
        <f>D13*R13</f>
        <v>0</v>
      </c>
      <c r="T13" s="53" t="str">
        <f t="shared" si="4"/>
        <v xml:space="preserve"> </v>
      </c>
      <c r="U13" s="105"/>
      <c r="V13" s="49" t="s">
        <v>11</v>
      </c>
    </row>
    <row r="14" spans="1:22" ht="175.5" customHeight="1" thickBot="1" x14ac:dyDescent="0.35">
      <c r="A14" s="20"/>
      <c r="B14" s="73">
        <v>8</v>
      </c>
      <c r="C14" s="74" t="s">
        <v>41</v>
      </c>
      <c r="D14" s="75">
        <v>2</v>
      </c>
      <c r="E14" s="76" t="s">
        <v>31</v>
      </c>
      <c r="F14" s="77" t="s">
        <v>48</v>
      </c>
      <c r="G14" s="145"/>
      <c r="H14" s="144"/>
      <c r="I14" s="122"/>
      <c r="J14" s="106"/>
      <c r="K14" s="109"/>
      <c r="L14" s="78" t="s">
        <v>36</v>
      </c>
      <c r="M14" s="135"/>
      <c r="N14" s="135"/>
      <c r="O14" s="132"/>
      <c r="P14" s="79">
        <f>D14*Q14</f>
        <v>11200</v>
      </c>
      <c r="Q14" s="80">
        <v>5600</v>
      </c>
      <c r="R14" s="150"/>
      <c r="S14" s="81">
        <f>D14*R14</f>
        <v>0</v>
      </c>
      <c r="T14" s="82" t="str">
        <f t="shared" si="4"/>
        <v xml:space="preserve"> </v>
      </c>
      <c r="U14" s="106"/>
      <c r="V14" s="76" t="s">
        <v>13</v>
      </c>
    </row>
    <row r="15" spans="1:22" ht="69.75" customHeight="1" x14ac:dyDescent="0.3">
      <c r="A15" s="20"/>
      <c r="B15" s="83">
        <v>9</v>
      </c>
      <c r="C15" s="84" t="s">
        <v>33</v>
      </c>
      <c r="D15" s="85">
        <v>2</v>
      </c>
      <c r="E15" s="86" t="s">
        <v>31</v>
      </c>
      <c r="F15" s="87" t="s">
        <v>53</v>
      </c>
      <c r="G15" s="146"/>
      <c r="H15" s="111"/>
      <c r="I15" s="120" t="s">
        <v>28</v>
      </c>
      <c r="J15" s="110" t="s">
        <v>29</v>
      </c>
      <c r="K15" s="123"/>
      <c r="L15" s="124"/>
      <c r="M15" s="124" t="s">
        <v>51</v>
      </c>
      <c r="N15" s="124" t="s">
        <v>52</v>
      </c>
      <c r="O15" s="137">
        <v>60</v>
      </c>
      <c r="P15" s="89">
        <f>D15*Q15</f>
        <v>240</v>
      </c>
      <c r="Q15" s="90">
        <v>120</v>
      </c>
      <c r="R15" s="151"/>
      <c r="S15" s="91">
        <f>D15*R15</f>
        <v>0</v>
      </c>
      <c r="T15" s="92" t="str">
        <f t="shared" si="4"/>
        <v xml:space="preserve"> </v>
      </c>
      <c r="U15" s="110"/>
      <c r="V15" s="86" t="s">
        <v>14</v>
      </c>
    </row>
    <row r="16" spans="1:22" ht="90" customHeight="1" x14ac:dyDescent="0.3">
      <c r="A16" s="20"/>
      <c r="B16" s="46">
        <v>10</v>
      </c>
      <c r="C16" s="47" t="s">
        <v>34</v>
      </c>
      <c r="D16" s="48">
        <v>2</v>
      </c>
      <c r="E16" s="49" t="s">
        <v>31</v>
      </c>
      <c r="F16" s="71" t="s">
        <v>46</v>
      </c>
      <c r="G16" s="144"/>
      <c r="H16" s="112"/>
      <c r="I16" s="121"/>
      <c r="J16" s="105"/>
      <c r="K16" s="108"/>
      <c r="L16" s="125"/>
      <c r="M16" s="134"/>
      <c r="N16" s="134"/>
      <c r="O16" s="131"/>
      <c r="P16" s="50">
        <f>D16*Q16</f>
        <v>500</v>
      </c>
      <c r="Q16" s="51">
        <v>250</v>
      </c>
      <c r="R16" s="149"/>
      <c r="S16" s="52">
        <f>D16*R16</f>
        <v>0</v>
      </c>
      <c r="T16" s="53" t="str">
        <f t="shared" si="4"/>
        <v xml:space="preserve"> </v>
      </c>
      <c r="U16" s="105"/>
      <c r="V16" s="49" t="s">
        <v>14</v>
      </c>
    </row>
    <row r="17" spans="1:22" ht="240" customHeight="1" x14ac:dyDescent="0.3">
      <c r="A17" s="20"/>
      <c r="B17" s="46">
        <v>11</v>
      </c>
      <c r="C17" s="47" t="s">
        <v>38</v>
      </c>
      <c r="D17" s="48">
        <v>1</v>
      </c>
      <c r="E17" s="49" t="s">
        <v>31</v>
      </c>
      <c r="F17" s="71" t="s">
        <v>47</v>
      </c>
      <c r="G17" s="144"/>
      <c r="H17" s="144"/>
      <c r="I17" s="121"/>
      <c r="J17" s="105"/>
      <c r="K17" s="108"/>
      <c r="L17" s="72" t="s">
        <v>36</v>
      </c>
      <c r="M17" s="134"/>
      <c r="N17" s="134"/>
      <c r="O17" s="131"/>
      <c r="P17" s="50">
        <f>D17*Q17</f>
        <v>20000</v>
      </c>
      <c r="Q17" s="51">
        <v>20000</v>
      </c>
      <c r="R17" s="149"/>
      <c r="S17" s="52">
        <f>D17*R17</f>
        <v>0</v>
      </c>
      <c r="T17" s="53" t="str">
        <f t="shared" si="4"/>
        <v xml:space="preserve"> </v>
      </c>
      <c r="U17" s="105"/>
      <c r="V17" s="49" t="s">
        <v>11</v>
      </c>
    </row>
    <row r="18" spans="1:22" ht="207" customHeight="1" thickBot="1" x14ac:dyDescent="0.35">
      <c r="A18" s="20"/>
      <c r="B18" s="73">
        <v>12</v>
      </c>
      <c r="C18" s="74" t="s">
        <v>41</v>
      </c>
      <c r="D18" s="75">
        <v>1</v>
      </c>
      <c r="E18" s="76" t="s">
        <v>31</v>
      </c>
      <c r="F18" s="77" t="s">
        <v>54</v>
      </c>
      <c r="G18" s="145"/>
      <c r="H18" s="144"/>
      <c r="I18" s="122"/>
      <c r="J18" s="106"/>
      <c r="K18" s="109"/>
      <c r="L18" s="78" t="s">
        <v>36</v>
      </c>
      <c r="M18" s="135"/>
      <c r="N18" s="135"/>
      <c r="O18" s="132"/>
      <c r="P18" s="79">
        <f>D18*Q18</f>
        <v>5600</v>
      </c>
      <c r="Q18" s="80">
        <v>5600</v>
      </c>
      <c r="R18" s="150"/>
      <c r="S18" s="81">
        <f>D18*R18</f>
        <v>0</v>
      </c>
      <c r="T18" s="82" t="str">
        <f t="shared" si="4"/>
        <v xml:space="preserve"> </v>
      </c>
      <c r="U18" s="106"/>
      <c r="V18" s="76" t="s">
        <v>13</v>
      </c>
    </row>
    <row r="19" spans="1:22" ht="75.75" customHeight="1" x14ac:dyDescent="0.3">
      <c r="A19" s="20"/>
      <c r="B19" s="83">
        <v>13</v>
      </c>
      <c r="C19" s="84" t="s">
        <v>33</v>
      </c>
      <c r="D19" s="85">
        <v>2</v>
      </c>
      <c r="E19" s="86" t="s">
        <v>31</v>
      </c>
      <c r="F19" s="87" t="s">
        <v>53</v>
      </c>
      <c r="G19" s="146"/>
      <c r="H19" s="111"/>
      <c r="I19" s="120" t="s">
        <v>28</v>
      </c>
      <c r="J19" s="110" t="s">
        <v>29</v>
      </c>
      <c r="K19" s="123"/>
      <c r="L19" s="124"/>
      <c r="M19" s="124" t="s">
        <v>55</v>
      </c>
      <c r="N19" s="124" t="s">
        <v>56</v>
      </c>
      <c r="O19" s="137">
        <v>60</v>
      </c>
      <c r="P19" s="89">
        <f>D19*Q19</f>
        <v>240</v>
      </c>
      <c r="Q19" s="90">
        <v>120</v>
      </c>
      <c r="R19" s="151"/>
      <c r="S19" s="91">
        <f>D19*R19</f>
        <v>0</v>
      </c>
      <c r="T19" s="92" t="str">
        <f t="shared" si="4"/>
        <v xml:space="preserve"> </v>
      </c>
      <c r="U19" s="110"/>
      <c r="V19" s="86" t="s">
        <v>14</v>
      </c>
    </row>
    <row r="20" spans="1:22" ht="89.25" customHeight="1" x14ac:dyDescent="0.3">
      <c r="A20" s="20"/>
      <c r="B20" s="46">
        <v>14</v>
      </c>
      <c r="C20" s="47" t="s">
        <v>34</v>
      </c>
      <c r="D20" s="48">
        <v>2</v>
      </c>
      <c r="E20" s="49" t="s">
        <v>31</v>
      </c>
      <c r="F20" s="71" t="s">
        <v>46</v>
      </c>
      <c r="G20" s="144"/>
      <c r="H20" s="112"/>
      <c r="I20" s="121"/>
      <c r="J20" s="105"/>
      <c r="K20" s="108"/>
      <c r="L20" s="125"/>
      <c r="M20" s="134"/>
      <c r="N20" s="134"/>
      <c r="O20" s="131"/>
      <c r="P20" s="50">
        <f>D20*Q20</f>
        <v>500</v>
      </c>
      <c r="Q20" s="51">
        <v>250</v>
      </c>
      <c r="R20" s="149"/>
      <c r="S20" s="52">
        <f>D20*R20</f>
        <v>0</v>
      </c>
      <c r="T20" s="53" t="str">
        <f t="shared" si="4"/>
        <v xml:space="preserve"> </v>
      </c>
      <c r="U20" s="105"/>
      <c r="V20" s="49" t="s">
        <v>14</v>
      </c>
    </row>
    <row r="21" spans="1:22" ht="245.25" customHeight="1" x14ac:dyDescent="0.3">
      <c r="A21" s="20"/>
      <c r="B21" s="46">
        <v>15</v>
      </c>
      <c r="C21" s="47" t="s">
        <v>38</v>
      </c>
      <c r="D21" s="48">
        <v>1</v>
      </c>
      <c r="E21" s="49" t="s">
        <v>31</v>
      </c>
      <c r="F21" s="71" t="s">
        <v>47</v>
      </c>
      <c r="G21" s="144"/>
      <c r="H21" s="144"/>
      <c r="I21" s="121"/>
      <c r="J21" s="105"/>
      <c r="K21" s="108"/>
      <c r="L21" s="72" t="s">
        <v>36</v>
      </c>
      <c r="M21" s="134"/>
      <c r="N21" s="134"/>
      <c r="O21" s="131"/>
      <c r="P21" s="50">
        <f>D21*Q21</f>
        <v>20000</v>
      </c>
      <c r="Q21" s="51">
        <v>20000</v>
      </c>
      <c r="R21" s="149"/>
      <c r="S21" s="52">
        <f>D21*R21</f>
        <v>0</v>
      </c>
      <c r="T21" s="53" t="str">
        <f t="shared" si="4"/>
        <v xml:space="preserve"> </v>
      </c>
      <c r="U21" s="105"/>
      <c r="V21" s="49" t="s">
        <v>11</v>
      </c>
    </row>
    <row r="22" spans="1:22" ht="198.75" customHeight="1" thickBot="1" x14ac:dyDescent="0.35">
      <c r="A22" s="20"/>
      <c r="B22" s="73">
        <v>16</v>
      </c>
      <c r="C22" s="74" t="s">
        <v>41</v>
      </c>
      <c r="D22" s="75">
        <v>1</v>
      </c>
      <c r="E22" s="76" t="s">
        <v>31</v>
      </c>
      <c r="F22" s="77" t="s">
        <v>54</v>
      </c>
      <c r="G22" s="145"/>
      <c r="H22" s="144"/>
      <c r="I22" s="122"/>
      <c r="J22" s="106"/>
      <c r="K22" s="109"/>
      <c r="L22" s="78" t="s">
        <v>36</v>
      </c>
      <c r="M22" s="135"/>
      <c r="N22" s="135"/>
      <c r="O22" s="132"/>
      <c r="P22" s="79">
        <f>D22*Q22</f>
        <v>5600</v>
      </c>
      <c r="Q22" s="80">
        <v>5600</v>
      </c>
      <c r="R22" s="150"/>
      <c r="S22" s="81">
        <f>D22*R22</f>
        <v>0</v>
      </c>
      <c r="T22" s="82" t="str">
        <f t="shared" si="4"/>
        <v xml:space="preserve"> </v>
      </c>
      <c r="U22" s="106"/>
      <c r="V22" s="76" t="s">
        <v>13</v>
      </c>
    </row>
    <row r="23" spans="1:22" ht="105" customHeight="1" x14ac:dyDescent="0.3">
      <c r="A23" s="20"/>
      <c r="B23" s="83">
        <v>17</v>
      </c>
      <c r="C23" s="84" t="s">
        <v>33</v>
      </c>
      <c r="D23" s="85">
        <v>2</v>
      </c>
      <c r="E23" s="86" t="s">
        <v>31</v>
      </c>
      <c r="F23" s="87" t="s">
        <v>53</v>
      </c>
      <c r="G23" s="146"/>
      <c r="H23" s="111"/>
      <c r="I23" s="120" t="s">
        <v>28</v>
      </c>
      <c r="J23" s="110" t="s">
        <v>29</v>
      </c>
      <c r="K23" s="123"/>
      <c r="L23" s="124"/>
      <c r="M23" s="124" t="s">
        <v>57</v>
      </c>
      <c r="N23" s="124" t="s">
        <v>58</v>
      </c>
      <c r="O23" s="137">
        <v>60</v>
      </c>
      <c r="P23" s="89">
        <f>D23*Q23</f>
        <v>240</v>
      </c>
      <c r="Q23" s="90">
        <v>120</v>
      </c>
      <c r="R23" s="151"/>
      <c r="S23" s="91">
        <f>D23*R23</f>
        <v>0</v>
      </c>
      <c r="T23" s="92" t="str">
        <f t="shared" si="4"/>
        <v xml:space="preserve"> </v>
      </c>
      <c r="U23" s="110"/>
      <c r="V23" s="86" t="s">
        <v>14</v>
      </c>
    </row>
    <row r="24" spans="1:22" ht="97.5" customHeight="1" x14ac:dyDescent="0.3">
      <c r="A24" s="20"/>
      <c r="B24" s="46">
        <v>18</v>
      </c>
      <c r="C24" s="47" t="s">
        <v>34</v>
      </c>
      <c r="D24" s="48">
        <v>2</v>
      </c>
      <c r="E24" s="49" t="s">
        <v>31</v>
      </c>
      <c r="F24" s="71" t="s">
        <v>46</v>
      </c>
      <c r="G24" s="144"/>
      <c r="H24" s="112"/>
      <c r="I24" s="121"/>
      <c r="J24" s="105"/>
      <c r="K24" s="108"/>
      <c r="L24" s="125"/>
      <c r="M24" s="134"/>
      <c r="N24" s="134"/>
      <c r="O24" s="131"/>
      <c r="P24" s="50">
        <f>D24*Q24</f>
        <v>500</v>
      </c>
      <c r="Q24" s="51">
        <v>250</v>
      </c>
      <c r="R24" s="149"/>
      <c r="S24" s="52">
        <f>D24*R24</f>
        <v>0</v>
      </c>
      <c r="T24" s="53" t="str">
        <f t="shared" si="4"/>
        <v xml:space="preserve"> </v>
      </c>
      <c r="U24" s="105"/>
      <c r="V24" s="49" t="s">
        <v>14</v>
      </c>
    </row>
    <row r="25" spans="1:22" ht="270.75" customHeight="1" x14ac:dyDescent="0.3">
      <c r="A25" s="20"/>
      <c r="B25" s="46">
        <v>19</v>
      </c>
      <c r="C25" s="47" t="s">
        <v>38</v>
      </c>
      <c r="D25" s="48">
        <v>1</v>
      </c>
      <c r="E25" s="49" t="s">
        <v>31</v>
      </c>
      <c r="F25" s="71" t="s">
        <v>47</v>
      </c>
      <c r="G25" s="144"/>
      <c r="H25" s="144"/>
      <c r="I25" s="121"/>
      <c r="J25" s="105"/>
      <c r="K25" s="108"/>
      <c r="L25" s="72" t="s">
        <v>36</v>
      </c>
      <c r="M25" s="134"/>
      <c r="N25" s="134"/>
      <c r="O25" s="131"/>
      <c r="P25" s="50">
        <f>D25*Q25</f>
        <v>20000</v>
      </c>
      <c r="Q25" s="51">
        <v>20000</v>
      </c>
      <c r="R25" s="149"/>
      <c r="S25" s="52">
        <f>D25*R25</f>
        <v>0</v>
      </c>
      <c r="T25" s="53" t="str">
        <f t="shared" si="4"/>
        <v xml:space="preserve"> </v>
      </c>
      <c r="U25" s="105"/>
      <c r="V25" s="49" t="s">
        <v>11</v>
      </c>
    </row>
    <row r="26" spans="1:22" ht="210.75" customHeight="1" thickBot="1" x14ac:dyDescent="0.35">
      <c r="A26" s="20"/>
      <c r="B26" s="73">
        <v>20</v>
      </c>
      <c r="C26" s="74" t="s">
        <v>41</v>
      </c>
      <c r="D26" s="75">
        <v>1</v>
      </c>
      <c r="E26" s="76" t="s">
        <v>31</v>
      </c>
      <c r="F26" s="77" t="s">
        <v>54</v>
      </c>
      <c r="G26" s="145"/>
      <c r="H26" s="144"/>
      <c r="I26" s="122"/>
      <c r="J26" s="106"/>
      <c r="K26" s="109"/>
      <c r="L26" s="78" t="s">
        <v>36</v>
      </c>
      <c r="M26" s="135"/>
      <c r="N26" s="135"/>
      <c r="O26" s="132"/>
      <c r="P26" s="79">
        <f>D26*Q26</f>
        <v>5600</v>
      </c>
      <c r="Q26" s="80">
        <v>5600</v>
      </c>
      <c r="R26" s="150"/>
      <c r="S26" s="81">
        <f>D26*R26</f>
        <v>0</v>
      </c>
      <c r="T26" s="82" t="str">
        <f t="shared" si="4"/>
        <v xml:space="preserve"> </v>
      </c>
      <c r="U26" s="106"/>
      <c r="V26" s="76" t="s">
        <v>13</v>
      </c>
    </row>
    <row r="27" spans="1:22" ht="357" customHeight="1" x14ac:dyDescent="0.3">
      <c r="A27" s="20"/>
      <c r="B27" s="83">
        <v>21</v>
      </c>
      <c r="C27" s="84" t="s">
        <v>38</v>
      </c>
      <c r="D27" s="85">
        <v>1</v>
      </c>
      <c r="E27" s="86" t="s">
        <v>31</v>
      </c>
      <c r="F27" s="87" t="s">
        <v>63</v>
      </c>
      <c r="G27" s="146"/>
      <c r="H27" s="144"/>
      <c r="I27" s="120" t="s">
        <v>28</v>
      </c>
      <c r="J27" s="110" t="s">
        <v>29</v>
      </c>
      <c r="K27" s="123"/>
      <c r="L27" s="88" t="s">
        <v>59</v>
      </c>
      <c r="M27" s="124" t="s">
        <v>61</v>
      </c>
      <c r="N27" s="124" t="s">
        <v>62</v>
      </c>
      <c r="O27" s="137">
        <v>60</v>
      </c>
      <c r="P27" s="89">
        <f>D27*Q27</f>
        <v>17000</v>
      </c>
      <c r="Q27" s="90">
        <v>17000</v>
      </c>
      <c r="R27" s="151"/>
      <c r="S27" s="91">
        <f>D27*R27</f>
        <v>0</v>
      </c>
      <c r="T27" s="92" t="str">
        <f t="shared" si="4"/>
        <v xml:space="preserve"> </v>
      </c>
      <c r="U27" s="110"/>
      <c r="V27" s="86" t="s">
        <v>12</v>
      </c>
    </row>
    <row r="28" spans="1:22" ht="148.5" customHeight="1" thickBot="1" x14ac:dyDescent="0.35">
      <c r="A28" s="20"/>
      <c r="B28" s="62">
        <v>22</v>
      </c>
      <c r="C28" s="63" t="s">
        <v>64</v>
      </c>
      <c r="D28" s="64">
        <v>1</v>
      </c>
      <c r="E28" s="65" t="s">
        <v>31</v>
      </c>
      <c r="F28" s="93" t="s">
        <v>65</v>
      </c>
      <c r="G28" s="147"/>
      <c r="H28" s="144"/>
      <c r="I28" s="139"/>
      <c r="J28" s="140"/>
      <c r="K28" s="141"/>
      <c r="L28" s="94" t="s">
        <v>60</v>
      </c>
      <c r="M28" s="138"/>
      <c r="N28" s="138"/>
      <c r="O28" s="142"/>
      <c r="P28" s="66">
        <f>D28*Q28</f>
        <v>6500</v>
      </c>
      <c r="Q28" s="67">
        <v>6500</v>
      </c>
      <c r="R28" s="152"/>
      <c r="S28" s="68">
        <f>D28*R28</f>
        <v>0</v>
      </c>
      <c r="T28" s="69" t="str">
        <f t="shared" si="4"/>
        <v xml:space="preserve"> </v>
      </c>
      <c r="U28" s="140"/>
      <c r="V28" s="65" t="s">
        <v>13</v>
      </c>
    </row>
    <row r="29" spans="1:22" ht="17.399999999999999" customHeight="1" thickTop="1" thickBot="1" x14ac:dyDescent="0.35">
      <c r="C29" s="5"/>
      <c r="D29" s="5"/>
      <c r="E29" s="5"/>
      <c r="F29" s="5"/>
      <c r="G29" s="32"/>
      <c r="H29" s="32"/>
      <c r="I29" s="5"/>
      <c r="J29" s="5"/>
      <c r="N29" s="5"/>
      <c r="O29" s="5"/>
      <c r="P29" s="5"/>
    </row>
    <row r="30" spans="1:22" ht="82.95" customHeight="1" thickTop="1" thickBot="1" x14ac:dyDescent="0.35">
      <c r="B30" s="116" t="s">
        <v>30</v>
      </c>
      <c r="C30" s="116"/>
      <c r="D30" s="116"/>
      <c r="E30" s="116"/>
      <c r="F30" s="116"/>
      <c r="G30" s="116"/>
      <c r="H30" s="116"/>
      <c r="I30" s="116"/>
      <c r="J30" s="21"/>
      <c r="K30" s="21"/>
      <c r="L30" s="7"/>
      <c r="M30" s="7"/>
      <c r="N30" s="7"/>
      <c r="O30" s="22"/>
      <c r="P30" s="22"/>
      <c r="Q30" s="23" t="s">
        <v>9</v>
      </c>
      <c r="R30" s="117" t="s">
        <v>10</v>
      </c>
      <c r="S30" s="118"/>
      <c r="T30" s="119"/>
      <c r="U30" s="24"/>
      <c r="V30" s="25"/>
    </row>
    <row r="31" spans="1:22" ht="43.2" customHeight="1" thickTop="1" thickBot="1" x14ac:dyDescent="0.35">
      <c r="B31" s="154" t="s">
        <v>67</v>
      </c>
      <c r="C31" s="158"/>
      <c r="D31" s="158"/>
      <c r="E31" s="158"/>
      <c r="F31" s="158"/>
      <c r="G31" s="156"/>
      <c r="H31" s="157"/>
      <c r="I31" s="157"/>
      <c r="J31" s="157"/>
      <c r="K31" s="157"/>
      <c r="L31" s="157"/>
      <c r="M31" s="157"/>
      <c r="N31" s="157"/>
      <c r="O31" s="155"/>
      <c r="P31" s="26"/>
      <c r="Q31" s="27">
        <f>SUM(P7:P28)</f>
        <v>260560</v>
      </c>
      <c r="R31" s="113">
        <f>SUM(S7:S28)</f>
        <v>0</v>
      </c>
      <c r="S31" s="114"/>
      <c r="T31" s="115"/>
    </row>
    <row r="32" spans="1:22" ht="15" thickTop="1" x14ac:dyDescent="0.3"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x14ac:dyDescent="0.3">
      <c r="B33" s="45"/>
      <c r="C33" s="45"/>
      <c r="D33" s="45"/>
      <c r="E33" s="45"/>
      <c r="F33" s="45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x14ac:dyDescent="0.3">
      <c r="B34" s="45"/>
      <c r="C34" s="45"/>
      <c r="D34" s="45"/>
      <c r="E34" s="45"/>
      <c r="F34" s="45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x14ac:dyDescent="0.3">
      <c r="B35" s="45"/>
      <c r="C35" s="45"/>
      <c r="D35" s="45"/>
      <c r="E35" s="45"/>
      <c r="F35" s="45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95" customHeight="1" x14ac:dyDescent="0.3">
      <c r="C36" s="21"/>
      <c r="D36" s="28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95" customHeight="1" x14ac:dyDescent="0.3">
      <c r="H37" s="3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95" customHeight="1" x14ac:dyDescent="0.3">
      <c r="C38" s="21"/>
      <c r="D38" s="28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95" customHeight="1" x14ac:dyDescent="0.3">
      <c r="C39" s="21"/>
      <c r="D39" s="28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95" customHeight="1" x14ac:dyDescent="0.3">
      <c r="C40" s="21"/>
      <c r="D40" s="28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95" customHeight="1" x14ac:dyDescent="0.3">
      <c r="C41" s="21"/>
      <c r="D41" s="28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95" customHeight="1" x14ac:dyDescent="0.3">
      <c r="C42" s="21"/>
      <c r="D42" s="28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95" customHeight="1" x14ac:dyDescent="0.3">
      <c r="C43" s="21"/>
      <c r="D43" s="28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95" customHeight="1" x14ac:dyDescent="0.3">
      <c r="C44" s="21"/>
      <c r="D44" s="28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95" customHeight="1" x14ac:dyDescent="0.3">
      <c r="C45" s="21"/>
      <c r="D45" s="28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95" customHeight="1" x14ac:dyDescent="0.3">
      <c r="C46" s="21"/>
      <c r="D46" s="28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95" customHeight="1" x14ac:dyDescent="0.3">
      <c r="C47" s="21"/>
      <c r="D47" s="28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95" customHeight="1" x14ac:dyDescent="0.3">
      <c r="C48" s="21"/>
      <c r="D48" s="28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8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8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8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8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8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8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8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8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8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8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8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8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8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8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8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8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8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8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8"/>
      <c r="E99" s="21"/>
      <c r="F99" s="21"/>
      <c r="G99" s="95"/>
      <c r="H99" s="9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8"/>
      <c r="E100" s="21"/>
      <c r="F100" s="21"/>
      <c r="G100" s="95"/>
      <c r="H100" s="9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8"/>
      <c r="E101" s="21"/>
      <c r="F101" s="21"/>
      <c r="G101" s="95"/>
      <c r="H101" s="9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8"/>
      <c r="E102" s="21"/>
      <c r="F102" s="21"/>
      <c r="G102" s="95"/>
      <c r="H102" s="9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8"/>
      <c r="E103" s="21"/>
      <c r="F103" s="21"/>
      <c r="G103" s="95"/>
      <c r="H103" s="95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8"/>
      <c r="E104" s="21"/>
      <c r="F104" s="21"/>
      <c r="G104" s="95"/>
      <c r="H104" s="95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8"/>
      <c r="E105" s="21"/>
      <c r="F105" s="21"/>
      <c r="G105" s="95"/>
      <c r="H105" s="95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8"/>
      <c r="E106" s="21"/>
      <c r="F106" s="21"/>
      <c r="G106" s="95"/>
      <c r="H106" s="95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8"/>
      <c r="E107" s="21"/>
      <c r="F107" s="21"/>
      <c r="G107" s="95"/>
      <c r="H107" s="95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8"/>
      <c r="E108" s="21"/>
      <c r="F108" s="21"/>
      <c r="G108" s="95"/>
      <c r="H108" s="95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8"/>
      <c r="E109" s="21"/>
      <c r="F109" s="21"/>
      <c r="G109" s="95"/>
      <c r="H109" s="95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8"/>
      <c r="E110" s="21"/>
      <c r="F110" s="21"/>
      <c r="G110" s="95"/>
      <c r="H110" s="95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8"/>
      <c r="E111" s="21"/>
      <c r="F111" s="21"/>
      <c r="G111" s="95"/>
      <c r="H111" s="95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8"/>
      <c r="E112" s="21"/>
      <c r="F112" s="21"/>
      <c r="G112" s="95"/>
      <c r="H112" s="95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95" customHeight="1" x14ac:dyDescent="0.3">
      <c r="C113" s="21"/>
      <c r="D113" s="28"/>
      <c r="E113" s="21"/>
      <c r="F113" s="21"/>
      <c r="G113" s="95"/>
      <c r="H113" s="95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95" customHeight="1" x14ac:dyDescent="0.3">
      <c r="C114" s="21"/>
      <c r="D114" s="28"/>
      <c r="E114" s="21"/>
      <c r="F114" s="21"/>
      <c r="G114" s="95"/>
      <c r="H114" s="95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95" customHeight="1" x14ac:dyDescent="0.3">
      <c r="C115" s="21"/>
      <c r="D115" s="28"/>
      <c r="E115" s="21"/>
      <c r="F115" s="21"/>
      <c r="G115" s="95"/>
      <c r="H115" s="95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95" customHeight="1" x14ac:dyDescent="0.3">
      <c r="C116" s="21"/>
      <c r="D116" s="28"/>
      <c r="E116" s="21"/>
      <c r="F116" s="21"/>
      <c r="G116" s="95"/>
      <c r="H116" s="95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95" customHeight="1" x14ac:dyDescent="0.3">
      <c r="C117" s="21"/>
      <c r="D117" s="28"/>
      <c r="E117" s="21"/>
      <c r="F117" s="21"/>
      <c r="G117" s="95"/>
      <c r="H117" s="95"/>
      <c r="I117" s="11"/>
      <c r="J117" s="11"/>
      <c r="K117" s="11"/>
      <c r="L117" s="11"/>
      <c r="M117" s="11"/>
      <c r="N117" s="6"/>
      <c r="O117" s="6"/>
      <c r="P117" s="6"/>
    </row>
    <row r="118" spans="3:19" ht="19.95" customHeight="1" x14ac:dyDescent="0.3">
      <c r="C118" s="5"/>
      <c r="E118" s="5"/>
      <c r="F118" s="5"/>
      <c r="J118" s="5"/>
    </row>
    <row r="119" spans="3:19" ht="19.95" customHeight="1" x14ac:dyDescent="0.3">
      <c r="C119" s="5"/>
      <c r="E119" s="5"/>
      <c r="F119" s="5"/>
      <c r="J119" s="5"/>
    </row>
    <row r="120" spans="3:19" ht="19.95" customHeight="1" x14ac:dyDescent="0.3">
      <c r="C120" s="5"/>
      <c r="E120" s="5"/>
      <c r="F120" s="5"/>
      <c r="J120" s="5"/>
    </row>
    <row r="121" spans="3:19" ht="19.95" customHeight="1" x14ac:dyDescent="0.3">
      <c r="C121" s="5"/>
      <c r="E121" s="5"/>
      <c r="F121" s="5"/>
      <c r="J121" s="5"/>
    </row>
    <row r="122" spans="3:19" ht="19.95" customHeight="1" x14ac:dyDescent="0.3">
      <c r="C122" s="5"/>
      <c r="E122" s="5"/>
      <c r="F122" s="5"/>
      <c r="J122" s="5"/>
    </row>
    <row r="123" spans="3:19" ht="19.95" customHeight="1" x14ac:dyDescent="0.3">
      <c r="C123" s="5"/>
      <c r="E123" s="5"/>
      <c r="F123" s="5"/>
      <c r="J123" s="5"/>
    </row>
    <row r="124" spans="3:19" ht="19.95" customHeight="1" x14ac:dyDescent="0.3">
      <c r="C124" s="5"/>
      <c r="E124" s="5"/>
      <c r="F124" s="5"/>
      <c r="J124" s="5"/>
    </row>
    <row r="125" spans="3:19" ht="19.95" customHeight="1" x14ac:dyDescent="0.3">
      <c r="C125" s="5"/>
      <c r="E125" s="5"/>
      <c r="F125" s="5"/>
      <c r="J125" s="5"/>
    </row>
    <row r="126" spans="3:19" x14ac:dyDescent="0.3">
      <c r="C126" s="5"/>
      <c r="E126" s="5"/>
      <c r="F126" s="5"/>
      <c r="J126" s="5"/>
    </row>
    <row r="127" spans="3:19" x14ac:dyDescent="0.3">
      <c r="C127" s="5"/>
      <c r="E127" s="5"/>
      <c r="F127" s="5"/>
      <c r="J127" s="5"/>
    </row>
    <row r="128" spans="3:19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  <row r="244" spans="3:10" x14ac:dyDescent="0.3">
      <c r="C244" s="5"/>
      <c r="E244" s="5"/>
      <c r="F244" s="5"/>
      <c r="J244" s="5"/>
    </row>
    <row r="245" spans="3:10" x14ac:dyDescent="0.3">
      <c r="C245" s="5"/>
      <c r="E245" s="5"/>
      <c r="F245" s="5"/>
      <c r="J245" s="5"/>
    </row>
    <row r="246" spans="3:10" x14ac:dyDescent="0.3">
      <c r="C246" s="5"/>
      <c r="E246" s="5"/>
      <c r="F246" s="5"/>
      <c r="J246" s="5"/>
    </row>
    <row r="247" spans="3:10" x14ac:dyDescent="0.3">
      <c r="C247" s="5"/>
      <c r="E247" s="5"/>
      <c r="F247" s="5"/>
      <c r="J247" s="5"/>
    </row>
    <row r="248" spans="3:10" x14ac:dyDescent="0.3">
      <c r="C248" s="5"/>
      <c r="E248" s="5"/>
      <c r="F248" s="5"/>
      <c r="J248" s="5"/>
    </row>
  </sheetData>
  <sheetProtection algorithmName="SHA-512" hashValue="s2pdJcOZb90r6c1OIAbvJoEEpHhannHmjGdHDd5MZOd1VSUjwkHoPx416WXnTrvCBjEZkDNnFkaJJSLeLE3pbg==" saltValue="j3uXQ7ZA1sHOjJc+wzNShg==" spinCount="100000" sheet="1" objects="1" scenarios="1"/>
  <mergeCells count="58">
    <mergeCell ref="B31:F31"/>
    <mergeCell ref="H15:H16"/>
    <mergeCell ref="H19:H20"/>
    <mergeCell ref="H23:H24"/>
    <mergeCell ref="M27:M28"/>
    <mergeCell ref="N27:N28"/>
    <mergeCell ref="I27:I28"/>
    <mergeCell ref="J27:J28"/>
    <mergeCell ref="K27:K28"/>
    <mergeCell ref="O27:O28"/>
    <mergeCell ref="U27:U28"/>
    <mergeCell ref="M23:M26"/>
    <mergeCell ref="N23:N26"/>
    <mergeCell ref="O23:O26"/>
    <mergeCell ref="U23:U26"/>
    <mergeCell ref="I23:I26"/>
    <mergeCell ref="J23:J26"/>
    <mergeCell ref="K23:K26"/>
    <mergeCell ref="L23:L24"/>
    <mergeCell ref="O11:O14"/>
    <mergeCell ref="U15:U18"/>
    <mergeCell ref="I19:I22"/>
    <mergeCell ref="J19:J22"/>
    <mergeCell ref="K19:K22"/>
    <mergeCell ref="L19:L20"/>
    <mergeCell ref="M19:M22"/>
    <mergeCell ref="N19:N22"/>
    <mergeCell ref="O19:O22"/>
    <mergeCell ref="U19:U22"/>
    <mergeCell ref="M15:M18"/>
    <mergeCell ref="J15:J18"/>
    <mergeCell ref="K15:K18"/>
    <mergeCell ref="L15:L16"/>
    <mergeCell ref="M11:M14"/>
    <mergeCell ref="N11:N14"/>
    <mergeCell ref="N15:N18"/>
    <mergeCell ref="U7:U10"/>
    <mergeCell ref="L7:L8"/>
    <mergeCell ref="H7:H8"/>
    <mergeCell ref="O7:O10"/>
    <mergeCell ref="M7:M10"/>
    <mergeCell ref="N7:N10"/>
    <mergeCell ref="U11:U14"/>
    <mergeCell ref="H11:H12"/>
    <mergeCell ref="R31:T31"/>
    <mergeCell ref="B30:I30"/>
    <mergeCell ref="R30:T30"/>
    <mergeCell ref="I11:I14"/>
    <mergeCell ref="J11:J14"/>
    <mergeCell ref="K11:K14"/>
    <mergeCell ref="L11:L12"/>
    <mergeCell ref="O15:O18"/>
    <mergeCell ref="I15:I18"/>
    <mergeCell ref="B1:D1"/>
    <mergeCell ref="G5:H5"/>
    <mergeCell ref="I7:I10"/>
    <mergeCell ref="J7:J10"/>
    <mergeCell ref="K7:K10"/>
  </mergeCells>
  <conditionalFormatting sqref="D7:D28 B7:B28">
    <cfRule type="containsBlanks" dxfId="39" priority="84">
      <formula>LEN(TRIM(B7))=0</formula>
    </cfRule>
  </conditionalFormatting>
  <conditionalFormatting sqref="B7:B28">
    <cfRule type="cellIs" dxfId="38" priority="81" operator="greaterThanOrEqual">
      <formula>1</formula>
    </cfRule>
  </conditionalFormatting>
  <conditionalFormatting sqref="T7:T28">
    <cfRule type="cellIs" dxfId="37" priority="68" operator="equal">
      <formula>"VYHOVUJE"</formula>
    </cfRule>
  </conditionalFormatting>
  <conditionalFormatting sqref="T7:T28">
    <cfRule type="cellIs" dxfId="36" priority="67" operator="equal">
      <formula>"NEVYHOVUJE"</formula>
    </cfRule>
  </conditionalFormatting>
  <conditionalFormatting sqref="G7:H7 G8:G28 R7:R28">
    <cfRule type="containsBlanks" dxfId="35" priority="61">
      <formula>LEN(TRIM(G7))=0</formula>
    </cfRule>
  </conditionalFormatting>
  <conditionalFormatting sqref="G7:H7 G8:G28 R7:R28">
    <cfRule type="notContainsBlanks" dxfId="34" priority="59">
      <formula>LEN(TRIM(G7))&gt;0</formula>
    </cfRule>
  </conditionalFormatting>
  <conditionalFormatting sqref="G7:H7 G8:G28 R7:R28">
    <cfRule type="notContainsBlanks" dxfId="33" priority="58">
      <formula>LEN(TRIM(G7))&gt;0</formula>
    </cfRule>
  </conditionalFormatting>
  <conditionalFormatting sqref="G7:H7 G8:G28">
    <cfRule type="notContainsBlanks" dxfId="32" priority="57">
      <formula>LEN(TRIM(G7))&gt;0</formula>
    </cfRule>
  </conditionalFormatting>
  <conditionalFormatting sqref="H9">
    <cfRule type="containsBlanks" dxfId="31" priority="32">
      <formula>LEN(TRIM(H9))=0</formula>
    </cfRule>
  </conditionalFormatting>
  <conditionalFormatting sqref="H9">
    <cfRule type="notContainsBlanks" dxfId="30" priority="31">
      <formula>LEN(TRIM(H9))&gt;0</formula>
    </cfRule>
  </conditionalFormatting>
  <conditionalFormatting sqref="H9">
    <cfRule type="notContainsBlanks" dxfId="29" priority="30">
      <formula>LEN(TRIM(H9))&gt;0</formula>
    </cfRule>
  </conditionalFormatting>
  <conditionalFormatting sqref="H9">
    <cfRule type="notContainsBlanks" dxfId="28" priority="29">
      <formula>LEN(TRIM(H9))&gt;0</formula>
    </cfRule>
  </conditionalFormatting>
  <conditionalFormatting sqref="H10">
    <cfRule type="containsBlanks" dxfId="27" priority="28">
      <formula>LEN(TRIM(H10))=0</formula>
    </cfRule>
  </conditionalFormatting>
  <conditionalFormatting sqref="H10">
    <cfRule type="notContainsBlanks" dxfId="26" priority="27">
      <formula>LEN(TRIM(H10))&gt;0</formula>
    </cfRule>
  </conditionalFormatting>
  <conditionalFormatting sqref="H10">
    <cfRule type="notContainsBlanks" dxfId="25" priority="26">
      <formula>LEN(TRIM(H10))&gt;0</formula>
    </cfRule>
  </conditionalFormatting>
  <conditionalFormatting sqref="H10">
    <cfRule type="notContainsBlanks" dxfId="24" priority="25">
      <formula>LEN(TRIM(H10))&gt;0</formula>
    </cfRule>
  </conditionalFormatting>
  <conditionalFormatting sqref="H14">
    <cfRule type="containsBlanks" dxfId="23" priority="24">
      <formula>LEN(TRIM(H14))=0</formula>
    </cfRule>
  </conditionalFormatting>
  <conditionalFormatting sqref="H14">
    <cfRule type="notContainsBlanks" dxfId="22" priority="23">
      <formula>LEN(TRIM(H14))&gt;0</formula>
    </cfRule>
  </conditionalFormatting>
  <conditionalFormatting sqref="H14">
    <cfRule type="notContainsBlanks" dxfId="21" priority="22">
      <formula>LEN(TRIM(H14))&gt;0</formula>
    </cfRule>
  </conditionalFormatting>
  <conditionalFormatting sqref="H14">
    <cfRule type="notContainsBlanks" dxfId="20" priority="21">
      <formula>LEN(TRIM(H14))&gt;0</formula>
    </cfRule>
  </conditionalFormatting>
  <conditionalFormatting sqref="H13">
    <cfRule type="containsBlanks" dxfId="19" priority="20">
      <formula>LEN(TRIM(H13))=0</formula>
    </cfRule>
  </conditionalFormatting>
  <conditionalFormatting sqref="H13">
    <cfRule type="notContainsBlanks" dxfId="18" priority="19">
      <formula>LEN(TRIM(H13))&gt;0</formula>
    </cfRule>
  </conditionalFormatting>
  <conditionalFormatting sqref="H13">
    <cfRule type="notContainsBlanks" dxfId="17" priority="18">
      <formula>LEN(TRIM(H13))&gt;0</formula>
    </cfRule>
  </conditionalFormatting>
  <conditionalFormatting sqref="H13">
    <cfRule type="notContainsBlanks" dxfId="16" priority="17">
      <formula>LEN(TRIM(H13))&gt;0</formula>
    </cfRule>
  </conditionalFormatting>
  <conditionalFormatting sqref="H21:H22">
    <cfRule type="containsBlanks" dxfId="15" priority="16">
      <formula>LEN(TRIM(H21))=0</formula>
    </cfRule>
  </conditionalFormatting>
  <conditionalFormatting sqref="H21:H22">
    <cfRule type="notContainsBlanks" dxfId="14" priority="15">
      <formula>LEN(TRIM(H21))&gt;0</formula>
    </cfRule>
  </conditionalFormatting>
  <conditionalFormatting sqref="H21:H22">
    <cfRule type="notContainsBlanks" dxfId="13" priority="14">
      <formula>LEN(TRIM(H21))&gt;0</formula>
    </cfRule>
  </conditionalFormatting>
  <conditionalFormatting sqref="H21:H22">
    <cfRule type="notContainsBlanks" dxfId="12" priority="13">
      <formula>LEN(TRIM(H21))&gt;0</formula>
    </cfRule>
  </conditionalFormatting>
  <conditionalFormatting sqref="H25">
    <cfRule type="containsBlanks" dxfId="11" priority="12">
      <formula>LEN(TRIM(H25))=0</formula>
    </cfRule>
  </conditionalFormatting>
  <conditionalFormatting sqref="H25">
    <cfRule type="notContainsBlanks" dxfId="10" priority="11">
      <formula>LEN(TRIM(H25))&gt;0</formula>
    </cfRule>
  </conditionalFormatting>
  <conditionalFormatting sqref="H25">
    <cfRule type="notContainsBlanks" dxfId="9" priority="10">
      <formula>LEN(TRIM(H25))&gt;0</formula>
    </cfRule>
  </conditionalFormatting>
  <conditionalFormatting sqref="H25">
    <cfRule type="notContainsBlanks" dxfId="8" priority="9">
      <formula>LEN(TRIM(H25))&gt;0</formula>
    </cfRule>
  </conditionalFormatting>
  <conditionalFormatting sqref="H26:H28">
    <cfRule type="containsBlanks" dxfId="7" priority="8">
      <formula>LEN(TRIM(H26))=0</formula>
    </cfRule>
  </conditionalFormatting>
  <conditionalFormatting sqref="H26:H28">
    <cfRule type="notContainsBlanks" dxfId="6" priority="7">
      <formula>LEN(TRIM(H26))&gt;0</formula>
    </cfRule>
  </conditionalFormatting>
  <conditionalFormatting sqref="H26:H28">
    <cfRule type="notContainsBlanks" dxfId="5" priority="6">
      <formula>LEN(TRIM(H26))&gt;0</formula>
    </cfRule>
  </conditionalFormatting>
  <conditionalFormatting sqref="H26:H28">
    <cfRule type="notContainsBlanks" dxfId="4" priority="5">
      <formula>LEN(TRIM(H26))&gt;0</formula>
    </cfRule>
  </conditionalFormatting>
  <conditionalFormatting sqref="H17:H18">
    <cfRule type="containsBlanks" dxfId="3" priority="4">
      <formula>LEN(TRIM(H17))=0</formula>
    </cfRule>
  </conditionalFormatting>
  <conditionalFormatting sqref="H17:H18">
    <cfRule type="notContainsBlanks" dxfId="2" priority="3">
      <formula>LEN(TRIM(H17))&gt;0</formula>
    </cfRule>
  </conditionalFormatting>
  <conditionalFormatting sqref="H17:H18">
    <cfRule type="notContainsBlanks" dxfId="1" priority="2">
      <formula>LEN(TRIM(H17))&gt;0</formula>
    </cfRule>
  </conditionalFormatting>
  <conditionalFormatting sqref="H17:H18">
    <cfRule type="notContainsBlanks" dxfId="0" priority="1">
      <formula>LEN(TRIM(H17))&gt;0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8" xr:uid="{00000000-0002-0000-0000-000001000000}">
      <formula1>"ks,bal,sada,m,"</formula1>
    </dataValidation>
    <dataValidation type="list" allowBlank="1" showInputMessage="1" showErrorMessage="1" sqref="J11 J15 J19 J23 J27" xr:uid="{2C232DFB-2DA6-4061-8135-85D351E85ED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2021-09-13T11:42:33Z</cp:lastPrinted>
  <dcterms:created xsi:type="dcterms:W3CDTF">2014-03-05T12:43:32Z</dcterms:created>
  <dcterms:modified xsi:type="dcterms:W3CDTF">2021-09-14T10:02:13Z</dcterms:modified>
</cp:coreProperties>
</file>