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/>
  <mc:AlternateContent xmlns:mc="http://schemas.openxmlformats.org/markup-compatibility/2006">
    <mc:Choice Requires="x15">
      <x15ac:absPath xmlns:x15ac="http://schemas.microsoft.com/office/spreadsheetml/2010/11/ac" url="D:\O\tonery\039\1 výzva\"/>
    </mc:Choice>
  </mc:AlternateContent>
  <xr:revisionPtr revIDLastSave="0" documentId="13_ncr:1_{C473B757-B9E9-40DB-A770-A246BB339F12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Tonery" sheetId="1" r:id="rId1"/>
  </sheets>
  <externalReferences>
    <externalReference r:id="rId2"/>
  </externalReferences>
  <definedNames>
    <definedName name="_xlnm.Print_Area" localSheetId="0">Tonery!$B$1:$S$17</definedName>
  </definedNames>
  <calcPr calcId="191029"/>
</workbook>
</file>

<file path=xl/calcChain.xml><?xml version="1.0" encoding="utf-8"?>
<calcChain xmlns="http://schemas.openxmlformats.org/spreadsheetml/2006/main">
  <c r="S9" i="1" l="1"/>
  <c r="S10" i="1"/>
  <c r="R11" i="1"/>
  <c r="S12" i="1"/>
  <c r="R9" i="1"/>
  <c r="R12" i="1"/>
  <c r="R13" i="1"/>
  <c r="S13" i="1"/>
  <c r="R14" i="1"/>
  <c r="S14" i="1"/>
  <c r="O10" i="1"/>
  <c r="O11" i="1"/>
  <c r="O12" i="1"/>
  <c r="O13" i="1"/>
  <c r="O14" i="1"/>
  <c r="S11" i="1" l="1"/>
  <c r="R10" i="1"/>
  <c r="R8" i="1"/>
  <c r="O8" i="1"/>
  <c r="O9" i="1"/>
  <c r="S8" i="1" l="1"/>
  <c r="S7" i="1" l="1"/>
  <c r="R7" i="1"/>
  <c r="Q17" i="1" s="1"/>
  <c r="O7" i="1"/>
  <c r="P17" i="1" s="1"/>
</calcChain>
</file>

<file path=xl/sharedStrings.xml><?xml version="1.0" encoding="utf-8"?>
<sst xmlns="http://schemas.openxmlformats.org/spreadsheetml/2006/main" count="71" uniqueCount="54">
  <si>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</si>
  <si>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</si>
  <si>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</si>
  <si>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</si>
  <si>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</si>
  <si>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</si>
  <si>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</si>
  <si>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</si>
  <si>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</si>
  <si>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</si>
  <si>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</si>
  <si>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</si>
  <si>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</si>
  <si>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</si>
  <si>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</si>
  <si>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</si>
  <si>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</si>
  <si>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</si>
  <si>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</si>
  <si>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</si>
  <si>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</si>
  <si>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</si>
  <si>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</si>
  <si>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</si>
  <si>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</si>
  <si>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</si>
  <si>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</si>
  <si>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</si>
  <si>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</si>
  <si>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</si>
  <si>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t>NE</t>
  </si>
  <si>
    <t>Pokud financováno z projektových prostředků, pak ŘEŠITEL uvede: NÁZEV A ČÍSLO DOTAČNÍHO PROJEKTU</t>
  </si>
  <si>
    <t>Příloha č. 2 Kupní smlouvy - technická specifikace
Tonery (II.) 039 - 2021 (kompatibilní)</t>
  </si>
  <si>
    <t>Toner do tiskárny Canon i-sensys MF4330d - černý</t>
  </si>
  <si>
    <t>Toner do tiskárny Lexmark XM1140 - černý</t>
  </si>
  <si>
    <t>Toner do tiskárny Triumph Adler 256 i - černý</t>
  </si>
  <si>
    <t>Toner do tiskárny UTAX CD 1025 - černý</t>
  </si>
  <si>
    <t>sada</t>
  </si>
  <si>
    <t xml:space="preserve"> Toner do tiskárny M1522 - černý</t>
  </si>
  <si>
    <t xml:space="preserve"> Toner do tiskárny HP Laser Jet 1320  - černý</t>
  </si>
  <si>
    <t>KSS - Nikol Kubátová,
Tel.: 37763 5652,
E-mail: nkubatov@kss.zcu.cz</t>
  </si>
  <si>
    <t>Sedláčkova 15, 
301 00 Plzeň,
Fakulta filozofická - Katedra sociologie,
místnost SP 506</t>
  </si>
  <si>
    <t>Mgr. Josef Zeman, 
Tel.: 735 715 881,
E-mail: zemanj@kfi.zcu.cz</t>
  </si>
  <si>
    <t>Sedláčkova 19, 
301 00 Plzeň,
 Fakulta filozofická - Katedra filozofie, 
2. patro, místnost SD 205</t>
  </si>
  <si>
    <t>Originální, nebo kompatibilní toner splňující podmínky certifikátu STMC. 
Minimální výtěžnost při 5% pokrytí 2 000 stran.</t>
  </si>
  <si>
    <t xml:space="preserve">Originální, nebo kompatibilní toner splňující podmínky certifikátu STMC. 
Minimální výtěžnost při 5% pokrytí 10 000 stran. </t>
  </si>
  <si>
    <t>Originální, nebo kompatibilní toner splňující podmínky certifikátu STMC. 
Minimální výtěžnost při 5% pokrytí 15 000 stran.</t>
  </si>
  <si>
    <t>Originální, nebo kompatibilní toner splňující podmínky certifikátu STMC.
Minimální výtěžnost při 5% pokrytí 34 000 stran.</t>
  </si>
  <si>
    <t>Originální, nebo kompatibilní toner splňující podmínky certifikátu STMC. 
Minimální výtěžnost při 5% pokrytí 10 000 stran.</t>
  </si>
  <si>
    <t xml:space="preserve">Originální, nebo kompatibilní toner splňující podmínky certifikátu STMC. 
Minimální výtěžnost při 5% pokrytí 2 000 stran u barevných (azurová, purpurová, žlutá) a 3 500 stran u černé barvy. </t>
  </si>
  <si>
    <t xml:space="preserve">Originální, nebo kompatibilní toner splňující podmínky certifikátu STMC. 
Minimální výtěžnost při 5% pokrytí 2 000 stran. </t>
  </si>
  <si>
    <t xml:space="preserve"> Toner do tiskárny LEXMARK XM1140 - černý   </t>
  </si>
  <si>
    <t xml:space="preserve"> Toner do tiskárny OKI MC 562W - kompatibilní sada všech barev (azurová, purpurová, černá, žlutá)</t>
  </si>
  <si>
    <t xml:space="preserve">Originální, nebo kompatibilní toner splňující podmínky certifikátu STMC. 
Minimální výtěžnost při 5% pokrytí 2 500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</si>
</sst>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13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Border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6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7" xfId="0" applyBorder="1"/>
    <xf numFmtId="0" fontId="0" fillId="0" borderId="0" xfId="0" applyAlignment="1">
      <alignment horizontal="left" vertical="center" indent="1"/>
    </xf>
    <xf numFmtId="0" fontId="18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 wrapText="1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left" vertical="center" wrapText="1" inden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left" vertical="center" wrapText="1" inden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left" vertical="center" wrapText="1" inden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0" fillId="3" borderId="2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9" xfId="0" applyFont="1" applyFill="1" applyBorder="1" applyAlignment="1" applyProtection="1">
      <alignment horizontal="left" vertical="center" wrapText="1" indent="1"/>
      <protection locked="0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0" xfId="0" applyFont="1" applyFill="1" applyBorder="1" applyAlignment="1" applyProtection="1">
      <alignment horizontal="left" vertical="center" wrapText="1" indent="1"/>
      <protection locked="0"/>
    </xf>
    <xf numFmtId="0" fontId="12" fillId="4" borderId="18" xfId="0" applyFont="1" applyFill="1" applyBorder="1" applyAlignment="1" applyProtection="1">
      <alignment horizontal="lef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4"/>
  <sheetViews>
    <sheetView tabSelected="1" topLeftCell="E4" zoomScale="68" zoomScaleNormal="68" workbookViewId="0">
      <selection activeCell="N11" sqref="N11:N14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74.7109375" style="1" customWidth="1"/>
    <col min="4" max="4" width="9.7109375" style="2" bestFit="1" customWidth="1"/>
    <col min="5" max="5" width="9" style="3" bestFit="1" customWidth="1"/>
    <col min="6" max="6" width="104.42578125" style="1" customWidth="1"/>
    <col min="7" max="7" width="29" style="1" customWidth="1"/>
    <col min="8" max="8" width="24.85546875" style="1" customWidth="1"/>
    <col min="9" max="9" width="24.42578125" style="1" customWidth="1"/>
    <col min="10" max="10" width="16.7109375" style="1" customWidth="1"/>
    <col min="11" max="11" width="22.5703125" style="5" hidden="1" customWidth="1"/>
    <col min="12" max="12" width="32.28515625" style="5" customWidth="1"/>
    <col min="13" max="13" width="48.7109375" style="5" customWidth="1"/>
    <col min="14" max="14" width="25.7109375" style="1" customWidth="1"/>
    <col min="15" max="15" width="17.7109375" style="1" hidden="1" customWidth="1"/>
    <col min="16" max="16" width="21.7109375" style="5" customWidth="1"/>
    <col min="17" max="17" width="24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85546875" style="4" customWidth="1"/>
    <col min="22" max="16384" width="9.140625" style="5"/>
  </cols>
  <sheetData>
    <row r="1" spans="2:21" ht="34.15" customHeight="1" x14ac:dyDescent="0.25">
      <c r="B1" s="117" t="s">
        <v>32</v>
      </c>
      <c r="C1" s="117"/>
      <c r="D1" s="28"/>
      <c r="E1" s="29"/>
    </row>
    <row r="2" spans="2:21" ht="22.15" customHeight="1" x14ac:dyDescent="0.25">
      <c r="B2" s="32"/>
      <c r="C2" s="32"/>
      <c r="D2" s="28"/>
      <c r="E2" s="29"/>
    </row>
    <row r="3" spans="2:21" s="27" customFormat="1" ht="19.149999999999999" customHeight="1" x14ac:dyDescent="0.25">
      <c r="B3" s="33"/>
      <c r="C3" s="30" t="s">
        <v>0</v>
      </c>
      <c r="D3" s="10"/>
      <c r="E3" s="10"/>
      <c r="F3" s="10"/>
      <c r="G3" s="31"/>
      <c r="H3" s="31"/>
      <c r="I3" s="31"/>
      <c r="J3" s="31"/>
      <c r="K3" s="31"/>
      <c r="L3" s="31"/>
      <c r="M3" s="7"/>
      <c r="N3" s="34"/>
      <c r="O3" s="20"/>
      <c r="P3" s="34"/>
      <c r="Q3" s="34"/>
      <c r="R3" s="34"/>
      <c r="S3" s="34"/>
      <c r="U3" s="20"/>
    </row>
    <row r="4" spans="2:21" s="27" customFormat="1" ht="19.149999999999999" customHeight="1" thickBot="1" x14ac:dyDescent="0.3">
      <c r="B4" s="35"/>
      <c r="C4" s="37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20"/>
      <c r="O4" s="20"/>
      <c r="P4" s="7"/>
      <c r="Q4" s="7"/>
      <c r="S4" s="7"/>
      <c r="U4" s="20"/>
    </row>
    <row r="5" spans="2:21" ht="34.5" customHeight="1" thickBot="1" x14ac:dyDescent="0.3">
      <c r="B5" s="11"/>
      <c r="C5" s="12"/>
      <c r="D5" s="13"/>
      <c r="E5" s="13"/>
      <c r="F5" s="6"/>
      <c r="G5" s="14" t="s">
        <v>2</v>
      </c>
      <c r="H5" s="40"/>
      <c r="I5" s="6"/>
      <c r="J5" s="6"/>
      <c r="N5" s="15"/>
      <c r="O5" s="15"/>
      <c r="Q5" s="14" t="s">
        <v>2</v>
      </c>
      <c r="U5" s="9"/>
    </row>
    <row r="6" spans="2:21" ht="81" customHeight="1" thickTop="1" thickBot="1" x14ac:dyDescent="0.3">
      <c r="B6" s="16" t="s">
        <v>3</v>
      </c>
      <c r="C6" s="38" t="s">
        <v>16</v>
      </c>
      <c r="D6" s="17" t="s">
        <v>4</v>
      </c>
      <c r="E6" s="38" t="s">
        <v>17</v>
      </c>
      <c r="F6" s="38" t="s">
        <v>18</v>
      </c>
      <c r="G6" s="18" t="s">
        <v>5</v>
      </c>
      <c r="H6" s="17" t="s">
        <v>28</v>
      </c>
      <c r="I6" s="38" t="s">
        <v>19</v>
      </c>
      <c r="J6" s="38" t="s">
        <v>20</v>
      </c>
      <c r="K6" s="17" t="s">
        <v>31</v>
      </c>
      <c r="L6" s="39" t="s">
        <v>21</v>
      </c>
      <c r="M6" s="38" t="s">
        <v>22</v>
      </c>
      <c r="N6" s="17" t="s">
        <v>27</v>
      </c>
      <c r="O6" s="38" t="s">
        <v>23</v>
      </c>
      <c r="P6" s="17" t="s">
        <v>6</v>
      </c>
      <c r="Q6" s="19" t="s">
        <v>7</v>
      </c>
      <c r="R6" s="62" t="s">
        <v>8</v>
      </c>
      <c r="S6" s="62" t="s">
        <v>9</v>
      </c>
      <c r="T6" s="38" t="s">
        <v>24</v>
      </c>
      <c r="U6" s="38" t="s">
        <v>25</v>
      </c>
    </row>
    <row r="7" spans="2:21" ht="68.25" customHeight="1" thickTop="1" x14ac:dyDescent="0.25">
      <c r="B7" s="64">
        <v>1</v>
      </c>
      <c r="C7" s="65" t="s">
        <v>33</v>
      </c>
      <c r="D7" s="66">
        <v>3</v>
      </c>
      <c r="E7" s="67" t="s">
        <v>15</v>
      </c>
      <c r="F7" s="88" t="s">
        <v>44</v>
      </c>
      <c r="G7" s="127"/>
      <c r="H7" s="68" t="s">
        <v>29</v>
      </c>
      <c r="I7" s="96" t="s">
        <v>26</v>
      </c>
      <c r="J7" s="101" t="s">
        <v>30</v>
      </c>
      <c r="K7" s="103"/>
      <c r="L7" s="96" t="s">
        <v>40</v>
      </c>
      <c r="M7" s="96" t="s">
        <v>41</v>
      </c>
      <c r="N7" s="112">
        <v>14</v>
      </c>
      <c r="O7" s="69">
        <f>D7*P7</f>
        <v>1200</v>
      </c>
      <c r="P7" s="70">
        <v>400</v>
      </c>
      <c r="Q7" s="132"/>
      <c r="R7" s="71">
        <f>D7*Q7</f>
        <v>0</v>
      </c>
      <c r="S7" s="72" t="str">
        <f t="shared" ref="S7" si="0">IF(ISNUMBER(Q7), IF(Q7&gt;P7,"NEVYHOVUJE","VYHOVUJE")," ")</f>
        <v xml:space="preserve"> </v>
      </c>
      <c r="T7" s="101"/>
      <c r="U7" s="101" t="s">
        <v>10</v>
      </c>
    </row>
    <row r="8" spans="2:21" ht="68.25" customHeight="1" x14ac:dyDescent="0.25">
      <c r="B8" s="41">
        <v>2</v>
      </c>
      <c r="C8" s="49" t="s">
        <v>34</v>
      </c>
      <c r="D8" s="42">
        <v>1</v>
      </c>
      <c r="E8" s="44" t="s">
        <v>15</v>
      </c>
      <c r="F8" s="89" t="s">
        <v>45</v>
      </c>
      <c r="G8" s="128"/>
      <c r="H8" s="43" t="s">
        <v>29</v>
      </c>
      <c r="I8" s="97"/>
      <c r="J8" s="94"/>
      <c r="K8" s="104"/>
      <c r="L8" s="108"/>
      <c r="M8" s="108"/>
      <c r="N8" s="113"/>
      <c r="O8" s="45">
        <f>D8*P8</f>
        <v>3000</v>
      </c>
      <c r="P8" s="46">
        <v>3000</v>
      </c>
      <c r="Q8" s="133"/>
      <c r="R8" s="47">
        <f>D8*Q8</f>
        <v>0</v>
      </c>
      <c r="S8" s="48" t="str">
        <f t="shared" ref="S8" si="1">IF(ISNUMBER(Q8), IF(Q8&gt;P8,"NEVYHOVUJE","VYHOVUJE")," ")</f>
        <v xml:space="preserve"> </v>
      </c>
      <c r="T8" s="94"/>
      <c r="U8" s="94"/>
    </row>
    <row r="9" spans="2:21" ht="68.25" customHeight="1" x14ac:dyDescent="0.25">
      <c r="B9" s="41">
        <v>3</v>
      </c>
      <c r="C9" s="49" t="s">
        <v>35</v>
      </c>
      <c r="D9" s="42">
        <v>2</v>
      </c>
      <c r="E9" s="44" t="s">
        <v>15</v>
      </c>
      <c r="F9" s="89" t="s">
        <v>46</v>
      </c>
      <c r="G9" s="128"/>
      <c r="H9" s="43" t="s">
        <v>29</v>
      </c>
      <c r="I9" s="97"/>
      <c r="J9" s="94"/>
      <c r="K9" s="104"/>
      <c r="L9" s="108"/>
      <c r="M9" s="108"/>
      <c r="N9" s="113"/>
      <c r="O9" s="45">
        <f>D9*P9</f>
        <v>7000</v>
      </c>
      <c r="P9" s="46">
        <v>3500</v>
      </c>
      <c r="Q9" s="133"/>
      <c r="R9" s="47">
        <f>D9*Q9</f>
        <v>0</v>
      </c>
      <c r="S9" s="48" t="str">
        <f t="shared" ref="S9:S14" si="2">IF(ISNUMBER(Q9), IF(Q9&gt;P9,"NEVYHOVUJE","VYHOVUJE")," ")</f>
        <v xml:space="preserve"> </v>
      </c>
      <c r="T9" s="94"/>
      <c r="U9" s="94"/>
    </row>
    <row r="10" spans="2:21" ht="68.25" customHeight="1" thickBot="1" x14ac:dyDescent="0.3">
      <c r="B10" s="52">
        <v>4</v>
      </c>
      <c r="C10" s="53" t="s">
        <v>36</v>
      </c>
      <c r="D10" s="54">
        <v>2</v>
      </c>
      <c r="E10" s="55" t="s">
        <v>15</v>
      </c>
      <c r="F10" s="90" t="s">
        <v>47</v>
      </c>
      <c r="G10" s="129"/>
      <c r="H10" s="56" t="s">
        <v>29</v>
      </c>
      <c r="I10" s="98"/>
      <c r="J10" s="102"/>
      <c r="K10" s="105"/>
      <c r="L10" s="109"/>
      <c r="M10" s="109"/>
      <c r="N10" s="114"/>
      <c r="O10" s="57">
        <f>D10*P10</f>
        <v>8000</v>
      </c>
      <c r="P10" s="58">
        <v>4000</v>
      </c>
      <c r="Q10" s="134"/>
      <c r="R10" s="59">
        <f>D10*Q10</f>
        <v>0</v>
      </c>
      <c r="S10" s="60" t="str">
        <f t="shared" si="2"/>
        <v xml:space="preserve"> </v>
      </c>
      <c r="T10" s="102"/>
      <c r="U10" s="102"/>
    </row>
    <row r="11" spans="2:21" ht="68.25" customHeight="1" x14ac:dyDescent="0.25">
      <c r="B11" s="82">
        <v>5</v>
      </c>
      <c r="C11" s="91" t="s">
        <v>51</v>
      </c>
      <c r="D11" s="83">
        <v>2</v>
      </c>
      <c r="E11" s="84" t="s">
        <v>15</v>
      </c>
      <c r="F11" s="91" t="s">
        <v>48</v>
      </c>
      <c r="G11" s="130"/>
      <c r="H11" s="85" t="s">
        <v>29</v>
      </c>
      <c r="I11" s="99" t="s">
        <v>26</v>
      </c>
      <c r="J11" s="93" t="s">
        <v>30</v>
      </c>
      <c r="K11" s="106"/>
      <c r="L11" s="99" t="s">
        <v>42</v>
      </c>
      <c r="M11" s="99" t="s">
        <v>43</v>
      </c>
      <c r="N11" s="115">
        <v>14</v>
      </c>
      <c r="O11" s="86">
        <f>D11*P11</f>
        <v>6000</v>
      </c>
      <c r="P11" s="87">
        <v>3000</v>
      </c>
      <c r="Q11" s="135"/>
      <c r="R11" s="50">
        <f>D11*Q11</f>
        <v>0</v>
      </c>
      <c r="S11" s="51" t="str">
        <f t="shared" si="2"/>
        <v xml:space="preserve"> </v>
      </c>
      <c r="T11" s="93"/>
      <c r="U11" s="93" t="s">
        <v>10</v>
      </c>
    </row>
    <row r="12" spans="2:21" ht="68.25" customHeight="1" x14ac:dyDescent="0.25">
      <c r="B12" s="41">
        <v>6</v>
      </c>
      <c r="C12" s="89" t="s">
        <v>52</v>
      </c>
      <c r="D12" s="42">
        <v>2</v>
      </c>
      <c r="E12" s="44" t="s">
        <v>37</v>
      </c>
      <c r="F12" s="89" t="s">
        <v>49</v>
      </c>
      <c r="G12" s="128"/>
      <c r="H12" s="43" t="s">
        <v>29</v>
      </c>
      <c r="I12" s="97"/>
      <c r="J12" s="94"/>
      <c r="K12" s="104"/>
      <c r="L12" s="110"/>
      <c r="M12" s="110"/>
      <c r="N12" s="113"/>
      <c r="O12" s="45">
        <f>D12*P12</f>
        <v>4000</v>
      </c>
      <c r="P12" s="46">
        <v>2000</v>
      </c>
      <c r="Q12" s="133"/>
      <c r="R12" s="47">
        <f>D12*Q12</f>
        <v>0</v>
      </c>
      <c r="S12" s="48" t="str">
        <f t="shared" si="2"/>
        <v xml:space="preserve"> </v>
      </c>
      <c r="T12" s="94"/>
      <c r="U12" s="94"/>
    </row>
    <row r="13" spans="2:21" ht="68.25" customHeight="1" x14ac:dyDescent="0.25">
      <c r="B13" s="41">
        <v>7</v>
      </c>
      <c r="C13" s="49" t="s">
        <v>38</v>
      </c>
      <c r="D13" s="42">
        <v>2</v>
      </c>
      <c r="E13" s="44" t="s">
        <v>15</v>
      </c>
      <c r="F13" s="89" t="s">
        <v>50</v>
      </c>
      <c r="G13" s="128"/>
      <c r="H13" s="43" t="s">
        <v>29</v>
      </c>
      <c r="I13" s="97"/>
      <c r="J13" s="94"/>
      <c r="K13" s="104"/>
      <c r="L13" s="110"/>
      <c r="M13" s="110"/>
      <c r="N13" s="113"/>
      <c r="O13" s="45">
        <f>D13*P13</f>
        <v>1400</v>
      </c>
      <c r="P13" s="46">
        <v>700</v>
      </c>
      <c r="Q13" s="133"/>
      <c r="R13" s="47">
        <f>D13*Q13</f>
        <v>0</v>
      </c>
      <c r="S13" s="48" t="str">
        <f t="shared" si="2"/>
        <v xml:space="preserve"> </v>
      </c>
      <c r="T13" s="94"/>
      <c r="U13" s="94"/>
    </row>
    <row r="14" spans="2:21" ht="68.25" customHeight="1" thickBot="1" x14ac:dyDescent="0.3">
      <c r="B14" s="73">
        <v>8</v>
      </c>
      <c r="C14" s="74" t="s">
        <v>39</v>
      </c>
      <c r="D14" s="75">
        <v>6</v>
      </c>
      <c r="E14" s="76" t="s">
        <v>15</v>
      </c>
      <c r="F14" s="92" t="s">
        <v>53</v>
      </c>
      <c r="G14" s="131"/>
      <c r="H14" s="77" t="s">
        <v>29</v>
      </c>
      <c r="I14" s="100"/>
      <c r="J14" s="95"/>
      <c r="K14" s="107"/>
      <c r="L14" s="111"/>
      <c r="M14" s="111"/>
      <c r="N14" s="116"/>
      <c r="O14" s="78">
        <f>D14*P14</f>
        <v>7800</v>
      </c>
      <c r="P14" s="79">
        <v>1300</v>
      </c>
      <c r="Q14" s="136"/>
      <c r="R14" s="80">
        <f>D14*Q14</f>
        <v>0</v>
      </c>
      <c r="S14" s="81" t="str">
        <f t="shared" si="2"/>
        <v xml:space="preserve"> </v>
      </c>
      <c r="T14" s="95"/>
      <c r="U14" s="95"/>
    </row>
    <row r="15" spans="2:21" ht="16.5" thickTop="1" thickBot="1" x14ac:dyDescent="0.3">
      <c r="C15" s="5"/>
      <c r="D15" s="5"/>
      <c r="E15" s="5"/>
      <c r="F15" s="5"/>
      <c r="G15" s="5"/>
      <c r="H15" s="5"/>
      <c r="I15" s="5"/>
      <c r="J15" s="5"/>
      <c r="N15" s="5"/>
      <c r="O15" s="5"/>
      <c r="R15" s="36"/>
    </row>
    <row r="16" spans="2:21" ht="60.75" customHeight="1" thickTop="1" thickBot="1" x14ac:dyDescent="0.3">
      <c r="B16" s="118" t="s">
        <v>11</v>
      </c>
      <c r="C16" s="119"/>
      <c r="D16" s="119"/>
      <c r="E16" s="119"/>
      <c r="F16" s="119"/>
      <c r="G16" s="119"/>
      <c r="H16" s="61"/>
      <c r="I16" s="20"/>
      <c r="J16" s="20"/>
      <c r="K16" s="20"/>
      <c r="L16" s="9"/>
      <c r="M16" s="9"/>
      <c r="N16" s="21"/>
      <c r="O16" s="21"/>
      <c r="P16" s="22" t="s">
        <v>12</v>
      </c>
      <c r="Q16" s="120" t="s">
        <v>13</v>
      </c>
      <c r="R16" s="121"/>
      <c r="S16" s="122"/>
      <c r="T16" s="15"/>
      <c r="U16" s="23"/>
    </row>
    <row r="17" spans="2:19" ht="33" customHeight="1" thickTop="1" thickBot="1" x14ac:dyDescent="0.3">
      <c r="B17" s="123" t="s">
        <v>14</v>
      </c>
      <c r="C17" s="123"/>
      <c r="D17" s="123"/>
      <c r="E17" s="123"/>
      <c r="F17" s="123"/>
      <c r="G17" s="123"/>
      <c r="H17" s="63"/>
      <c r="I17" s="24"/>
      <c r="L17" s="8"/>
      <c r="M17" s="8"/>
      <c r="N17" s="25"/>
      <c r="O17" s="25"/>
      <c r="P17" s="26">
        <f>SUM(O7:O14)</f>
        <v>38400</v>
      </c>
      <c r="Q17" s="124">
        <f>SUM(R7:R14)</f>
        <v>0</v>
      </c>
      <c r="R17" s="125"/>
      <c r="S17" s="126"/>
    </row>
    <row r="18" spans="2:19" ht="14.25" customHeight="1" thickTop="1" x14ac:dyDescent="0.25"/>
    <row r="19" spans="2:19" ht="14.25" customHeight="1" x14ac:dyDescent="0.25"/>
    <row r="20" spans="2:19" ht="14.25" customHeight="1" x14ac:dyDescent="0.25"/>
    <row r="21" spans="2:19" ht="14.25" customHeight="1" x14ac:dyDescent="0.25"/>
    <row r="22" spans="2:19" ht="14.25" customHeight="1" x14ac:dyDescent="0.25"/>
    <row r="23" spans="2:19" ht="14.25" customHeight="1" x14ac:dyDescent="0.25"/>
    <row r="24" spans="2:19" ht="14.25" customHeight="1" x14ac:dyDescent="0.25"/>
    <row r="25" spans="2:19" ht="14.25" customHeight="1" x14ac:dyDescent="0.25"/>
    <row r="26" spans="2:19" ht="14.25" customHeight="1" x14ac:dyDescent="0.25"/>
    <row r="27" spans="2:19" ht="14.25" customHeight="1" x14ac:dyDescent="0.25"/>
    <row r="28" spans="2:19" ht="14.25" customHeight="1" x14ac:dyDescent="0.25"/>
    <row r="29" spans="2:19" ht="14.25" customHeight="1" x14ac:dyDescent="0.25"/>
    <row r="30" spans="2:19" ht="14.25" customHeight="1" x14ac:dyDescent="0.25"/>
    <row r="31" spans="2:19" ht="14.25" customHeight="1" x14ac:dyDescent="0.25"/>
    <row r="32" spans="2:19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</sheetData>
  <sheetProtection algorithmName="SHA-512" hashValue="2ARka26KBbq56UsbrA85kKxag7+QxAvsEnrbS2DMNaSdWcNtwJCxjAmYcoELnjaXGQPFGWKEujdjBMbIi/6kMQ==" saltValue="UceviGUe394VvbUGP7DR0Q==" spinCount="100000" sheet="1" objects="1" scenarios="1"/>
  <mergeCells count="21">
    <mergeCell ref="B16:G16"/>
    <mergeCell ref="Q16:S16"/>
    <mergeCell ref="B17:G17"/>
    <mergeCell ref="Q17:S17"/>
    <mergeCell ref="N7:N10"/>
    <mergeCell ref="N11:N14"/>
    <mergeCell ref="B1:C1"/>
    <mergeCell ref="T7:T10"/>
    <mergeCell ref="T11:T14"/>
    <mergeCell ref="L7:L10"/>
    <mergeCell ref="M7:M10"/>
    <mergeCell ref="L11:L14"/>
    <mergeCell ref="M11:M14"/>
    <mergeCell ref="I7:I10"/>
    <mergeCell ref="I11:I14"/>
    <mergeCell ref="J7:J10"/>
    <mergeCell ref="J11:J14"/>
    <mergeCell ref="K7:K10"/>
    <mergeCell ref="K11:K14"/>
    <mergeCell ref="U11:U14"/>
    <mergeCell ref="U7:U10"/>
  </mergeCells>
  <conditionalFormatting sqref="B7:B14 D7:D14">
    <cfRule type="containsBlanks" dxfId="9" priority="57">
      <formula>LEN(TRIM(B7))=0</formula>
    </cfRule>
  </conditionalFormatting>
  <conditionalFormatting sqref="B7:B14">
    <cfRule type="cellIs" dxfId="8" priority="52" operator="greaterThanOrEqual">
      <formula>1</formula>
    </cfRule>
  </conditionalFormatting>
  <conditionalFormatting sqref="S7:S14">
    <cfRule type="cellIs" dxfId="7" priority="49" operator="equal">
      <formula>"VYHOVUJE"</formula>
    </cfRule>
  </conditionalFormatting>
  <conditionalFormatting sqref="S7:S14">
    <cfRule type="cellIs" dxfId="6" priority="48" operator="equal">
      <formula>"NEVYHOVUJE"</formula>
    </cfRule>
  </conditionalFormatting>
  <conditionalFormatting sqref="Q7:Q14 G7:G14">
    <cfRule type="containsBlanks" dxfId="5" priority="29">
      <formula>LEN(TRIM(G7))=0</formula>
    </cfRule>
  </conditionalFormatting>
  <conditionalFormatting sqref="Q7:Q14 G7:G14">
    <cfRule type="notContainsBlanks" dxfId="4" priority="27">
      <formula>LEN(TRIM(G7))&gt;0</formula>
    </cfRule>
  </conditionalFormatting>
  <conditionalFormatting sqref="G7:G14 Q7:Q14">
    <cfRule type="notContainsBlanks" dxfId="3" priority="26">
      <formula>LEN(TRIM(G7))&gt;0</formula>
    </cfRule>
  </conditionalFormatting>
  <conditionalFormatting sqref="G7:G14">
    <cfRule type="notContainsBlanks" dxfId="2" priority="25">
      <formula>LEN(TRIM(G7))&gt;0</formula>
    </cfRule>
  </conditionalFormatting>
  <conditionalFormatting sqref="H7:H14">
    <cfRule type="containsBlanks" dxfId="1" priority="7">
      <formula>LEN(TRIM(H7))=0</formula>
    </cfRule>
  </conditionalFormatting>
  <conditionalFormatting sqref="H7:H14">
    <cfRule type="notContainsBlanks" dxfId="0" priority="8">
      <formula>LEN(TRIM(H7))&gt;0</formula>
    </cfRule>
  </conditionalFormatting>
  <dataValidations count="3">
    <dataValidation type="list" showInputMessage="1" showErrorMessage="1" sqref="H7:H14 J7" xr:uid="{00000000-0002-0000-0000-000001000000}">
      <formula1>"ANO,NE"</formula1>
    </dataValidation>
    <dataValidation type="list" showInputMessage="1" showErrorMessage="1" sqref="E7:E14" xr:uid="{00000000-0002-0000-0000-000000000000}">
      <formula1>"ks,bal,sada,"</formula1>
    </dataValidation>
    <dataValidation type="list" allowBlank="1" showInputMessage="1" showErrorMessage="1" sqref="J11" xr:uid="{61123245-C15D-47FC-AE9E-81378BF9906A}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'[9019-0012-21 VYZ Görnerová Tonery originalni_B432_7000stran.xlsx]CPV'!#REF!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2021-09-13T07:58:23Z</cp:lastPrinted>
  <dcterms:created xsi:type="dcterms:W3CDTF">2014-03-05T12:43:32Z</dcterms:created>
  <dcterms:modified xsi:type="dcterms:W3CDTF">2021-09-13T08:34:51Z</dcterms:modified>
</cp:coreProperties>
</file>