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7"/>
  <workbookPr/>
  <mc:AlternateContent xmlns:mc="http://schemas.openxmlformats.org/markup-compatibility/2006">
    <mc:Choice Requires="x15">
      <x15ac:absPath xmlns:x15ac="http://schemas.microsoft.com/office/spreadsheetml/2010/11/ac" url="D:\USERS\vitkov\AV\2021\032\"/>
    </mc:Choice>
  </mc:AlternateContent>
  <xr:revisionPtr revIDLastSave="0" documentId="13_ncr:1_{A97904F3-0CC3-4E08-9AE8-ABBCE3F696F5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VT" sheetId="1" r:id="rId1"/>
  </sheets>
  <definedNames>
    <definedName name="_xlnm.Print_Area" localSheetId="0">AVT!$B$1:$T$15</definedName>
  </definedNames>
  <calcPr calcId="191029" iterateDelta="1E-4"/>
</workbook>
</file>

<file path=xl/calcChain.xml><?xml version="1.0" encoding="utf-8"?>
<calcChain xmlns="http://schemas.openxmlformats.org/spreadsheetml/2006/main">
  <c r="S10" i="1" l="1"/>
  <c r="S11" i="1"/>
  <c r="T12" i="1"/>
  <c r="T11" i="1"/>
  <c r="S12" i="1"/>
  <c r="P10" i="1"/>
  <c r="P11" i="1"/>
  <c r="P12" i="1"/>
  <c r="T10" i="1" l="1"/>
  <c r="S8" i="1" l="1"/>
  <c r="S9" i="1"/>
  <c r="T8" i="1"/>
  <c r="P8" i="1"/>
  <c r="P9" i="1"/>
  <c r="T9" i="1" l="1"/>
  <c r="S7" i="1"/>
  <c r="R15" i="1" s="1"/>
  <c r="T7" i="1"/>
  <c r="P7" i="1"/>
  <c r="Q15" i="1" s="1"/>
</calcChain>
</file>

<file path=xl/sharedStrings.xml><?xml version="1.0" encoding="utf-8"?>
<sst xmlns="http://schemas.openxmlformats.org/spreadsheetml/2006/main" count="73" uniqueCount="60">
  <si>
    <t>Vyplní se automaticky</t>
  </si>
  <si>
    <t>Vyplní dodavatel</t>
  </si>
  <si>
    <t>[DOPLNÍ DODAVATEL]</t>
  </si>
  <si>
    <t>Položka</t>
  </si>
  <si>
    <t>Množství</t>
  </si>
  <si>
    <t>Obchodní název + typ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</si>
  <si>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</si>
  <si>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</si>
  <si>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</si>
  <si>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</si>
  <si>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MAXIMÁLNÍ CENA za celou VZ 
v Kč BEZ DPH</t>
  </si>
  <si>
    <t>CELKOVÁ NABÍDKOVÁ CENA v Kč bez DPH</t>
  </si>
  <si>
    <t>30237240-3 - Webová kamera</t>
  </si>
  <si>
    <t>32342200-4 - Sluchátka</t>
  </si>
  <si>
    <t>32351000-8 - Příslušenství pro zvuková a video zařízení</t>
  </si>
  <si>
    <t>32421000-0 - Síťová kabeláž</t>
  </si>
  <si>
    <t>32422000-7 - Síťové komponenty</t>
  </si>
  <si>
    <t>Název</t>
  </si>
  <si>
    <t>Měrná jednotka [MJ]</t>
  </si>
  <si>
    <t>Popis</t>
  </si>
  <si>
    <t xml:space="preserve">Fakturace </t>
  </si>
  <si>
    <t xml:space="preserve">Financováno
 z projektových finančních prostředků </t>
  </si>
  <si>
    <t xml:space="preserve">Obchodní podmínky NAD RÁMEC STANDARDNÍCH 
obchodních podmínek </t>
  </si>
  <si>
    <t>Kontaktní osoba 
k převzetí zboží</t>
  </si>
  <si>
    <t xml:space="preserve">Místo dodání </t>
  </si>
  <si>
    <r>
      <t xml:space="preserve">Termín dodání </t>
    </r>
    <r>
      <rPr>
        <b/>
        <sz val="11"/>
        <rFont val="Calibri"/>
        <family val="2"/>
        <charset val="238"/>
        <scheme val="minor"/>
      </rPr>
      <t xml:space="preserve">
</t>
    </r>
    <r>
      <rPr>
        <sz val="11"/>
        <rFont val="Calibri"/>
        <family val="2"/>
        <charset val="238"/>
        <scheme val="minor"/>
      </rPr>
      <t>(uveden v kalend. dnech od dojití výzvy Objednatele k plnění Smlouvy)</t>
    </r>
  </si>
  <si>
    <t xml:space="preserve">Maximální cena za jednotlivé položky 
 v Kč BEZ DPH </t>
  </si>
  <si>
    <t xml:space="preserve">POZNÁMKA </t>
  </si>
  <si>
    <t>CPV - výběr
AUDIOVIZUÁLNÍ TECHNIKA</t>
  </si>
  <si>
    <t>Odkaz na  splnění požadavku
TCO Certified / Energy star</t>
  </si>
  <si>
    <t>Zadavatel požaduje, aby vybraná zařízení splňovala požadavky na certifikaci TCO Certified (viz https://tcocertified.com/product-finder/) nebo programu Energy star (viz https://www.energystar.gov/products).</t>
  </si>
  <si>
    <r>
      <t xml:space="preserve">Informace pro dodavatele: </t>
    </r>
    <r>
      <rPr>
        <sz val="11"/>
        <color theme="1"/>
        <rFont val="Calibri"/>
        <family val="2"/>
        <charset val="238"/>
        <scheme val="minor"/>
      </rPr>
      <t xml:space="preserve">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
</t>
    </r>
    <r>
      <rPr>
        <b/>
        <sz val="11"/>
        <color theme="1"/>
        <rFont val="Calibri"/>
        <family val="2"/>
        <charset val="238"/>
        <scheme val="minor"/>
      </rPr>
      <t xml:space="preserve">
V případě, že se dodavatel při předání zboží na některá uvedená tel. čísla nedovolá, bude v takovém případě volat tel. 377 631 320, 377 631 325.</t>
    </r>
  </si>
  <si>
    <t>ks</t>
  </si>
  <si>
    <t>NE</t>
  </si>
  <si>
    <t>Samostatná faktura</t>
  </si>
  <si>
    <t>Webkamera</t>
  </si>
  <si>
    <t>Příloha č. 2 Kupní smlouvy - technická specifikace
Audiovizuální technika (II.) 032 - 2021</t>
  </si>
  <si>
    <t>Milan Mašek,
Tel.: 728 099 999</t>
  </si>
  <si>
    <t>Univerzitní 22,
301 00 Plzeň,
Fakulta strojní -
Katedra průmyslového inženýrství a managementu, 
místnost UL 301</t>
  </si>
  <si>
    <t>Webkamera s rozlišením min. Full HD (1920 × 1080 px, 30 fps).
Fotografie až 15 Mpx.
Úhel záběru min. 78 °.
Vestavěný stereo mikrofon.
Automatické ostření.
Redukce okolních ruchů.
Korekce při slabém osvětlení.
Závit 1/4“ pro stativ.</t>
  </si>
  <si>
    <t>Bezdrátová sluchátka s mikrofonem, ANC a hlasovým asistentem</t>
  </si>
  <si>
    <t>ANO</t>
  </si>
  <si>
    <r>
      <t xml:space="preserve">Pokud financováno z projektových prostředků, pak </t>
    </r>
    <r>
      <rPr>
        <b/>
        <sz val="11"/>
        <color rgb="FFFF0000"/>
        <rFont val="Calibri"/>
        <family val="2"/>
        <charset val="238"/>
        <scheme val="minor"/>
      </rPr>
      <t>DODAVATEL</t>
    </r>
    <r>
      <rPr>
        <b/>
        <sz val="11"/>
        <rFont val="Calibri"/>
        <family val="2"/>
        <charset val="238"/>
        <scheme val="minor"/>
      </rPr>
      <t xml:space="preserve"> uvede </t>
    </r>
    <r>
      <rPr>
        <b/>
        <sz val="11"/>
        <color rgb="FFFF0000"/>
        <rFont val="Calibri"/>
        <family val="2"/>
        <charset val="238"/>
        <scheme val="minor"/>
      </rPr>
      <t>NA FAKTURU</t>
    </r>
    <r>
      <rPr>
        <b/>
        <sz val="11"/>
        <rFont val="Calibri"/>
        <family val="2"/>
        <charset val="238"/>
        <scheme val="minor"/>
      </rPr>
      <t>: NÁZEV A ČÍSLO DOTAČNÍHO PROJEKTU</t>
    </r>
  </si>
  <si>
    <t>Duník, UN505</t>
  </si>
  <si>
    <t>Ing. Miroslav Flídr, Ph.D., 
Tel.: 37763 2559</t>
  </si>
  <si>
    <t>Technická 8,
301 00 Plzeň,
Fakulta aplikovaných věd - NTIS,
místnost UN 508</t>
  </si>
  <si>
    <t>Bezdrátová sluchátka s mikrofonem a ANC</t>
  </si>
  <si>
    <t>Ing. Kamil Eckhardt, 
Tel.: 37763 3006</t>
  </si>
  <si>
    <t>Univerzitní 22, 
301 00 Plzeň,
Fakulta ekonomická - Děkanát,
místnost UL 401b</t>
  </si>
  <si>
    <t>Provedení: „špunty“ (zapuštěné v uších).
Konstrukce: uzavřená.
Mikrofon: integrovaný.
Typ připojení: BlueTooth verze min. 5.0.
Funkce: Aktivní potlačení hluku (ANC), přijímání hovorů, přepínání skladeb, hlasový asistent.
True Wireless (nejsou nutné dráty pro sluchátka, ani pro dobíjecí pouzdro).
Odolnost: min. IPX4.
Dodání včetně dobíjecího pouzdra (!) a USB kabelu.
Pouzdro lze dobíjet i bezdrátovou dobíječkou.
Max. výdrž baterie vč. dobíjení z pouzdra: min. 24h.
Barva: bílá nebo alespoň světlá.
Hmotnost: max. 5,5 g.
Kompatibilní s telefony iPhone a tablety iPad.</t>
  </si>
  <si>
    <t>Název projektu: Inteligentní distribuované architektury pro odhad stavu
Číslo projektu: GC20-06054J</t>
  </si>
  <si>
    <t>Síťový kabel - UTP</t>
  </si>
  <si>
    <t>Síťový kabel - UTP dlouhý min. 30 m, kategorie CAT6, RJ-45.</t>
  </si>
  <si>
    <t>USB-UTP (USB-RJ45) převodník</t>
  </si>
  <si>
    <t>Stropní držák pro PTZ kameru</t>
  </si>
  <si>
    <t>Mgr. Jakub Pendl,
E-mail: pendl@kma.zcu.cz</t>
  </si>
  <si>
    <t>Technická 8, 
301 00 Plzeň, 
Fakulta aplikovaných věd, 
místnost UC 260, nebo také UC 226</t>
  </si>
  <si>
    <t>USB-UTP (USB-RJ45) převodník po CAT6 až do vzdálenosti min. 60 m - set (přijímač a vysílač).
Přenosová rychlost min. 30MB/s.
USB min. 2.0.
Včetně napájecího adaptéru pro stabilizaci napájení. 
Záruka min. 24 měsíců.</t>
  </si>
  <si>
    <t>Univerzální stropní držák pro PTZ kameru V20C VALUE HD, z ocelového plechu, v bílé barvě.
Včetně upevňovacích prvků.</t>
  </si>
  <si>
    <r>
      <t xml:space="preserve">Provedení: „špunty“ (zapuštěné dovnitř ucha).
Konstrukce: uzavřená.
Mikrofon: integrovaný.
Velikost měniče: min. 10 mm.
Hmotnost sluchátka: max. 6 g.
Typ připojení: BlueTooth verze min. 5.2.
Podpora kodeků AAC a SBC.
Funkce: Aktivní potlačení hluku (ANC), přijímání hovorů, přepínání skladeb.
</t>
    </r>
    <r>
      <rPr>
        <sz val="11"/>
        <color theme="1"/>
        <rFont val="Calibri"/>
        <family val="2"/>
        <charset val="238"/>
        <scheme val="minor"/>
      </rPr>
      <t>Dodání včetně dobíjecího pouzdra (!) a USB kabelu.
Max. výdrž baterie vč. dobíjení z pouzdra: min. 22h (bez ANC).
Certifikace odolnosti: nejméně IPX4.
Barva: bílá nebo alespoň světlá.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</si>
</sst>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č&quot;"/>
    <numFmt numFmtId="165" formatCode="_-* #,##0.00\ &quot;Kč&quot;_-;\-* #,##0.00\ &quot;Kč&quot;_-;_-* &quot; &quot;??,_-;_-@_-"/>
  </numFmts>
  <fonts count="26" x14ac:knownFonts="1">
    <font>
      <sz val="11"/>
      <color theme="1"/>
      <name val="Calibri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sz val="12"/>
      <color indexed="2"/>
      <name val="Calibri"/>
      <family val="2"/>
      <charset val="238"/>
      <scheme val="minor"/>
    </font>
    <font>
      <sz val="11"/>
      <color indexed="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indexed="64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theme="3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 diagonalUp="1" diagonalDown="1"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 style="thin">
        <color indexed="64"/>
      </diagonal>
    </border>
    <border diagonalUp="1" diagonalDown="1">
      <left style="medium">
        <color indexed="64"/>
      </left>
      <right style="medium">
        <color indexed="64"/>
      </right>
      <top/>
      <bottom style="thick">
        <color indexed="64"/>
      </bottom>
      <diagonal style="thin">
        <color indexed="64"/>
      </diagonal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 diagonalUp="1" diagonalDown="1">
      <left style="medium">
        <color indexed="64"/>
      </left>
      <right style="medium">
        <color indexed="64"/>
      </right>
      <top/>
      <bottom/>
      <diagonal style="thin">
        <color indexed="64"/>
      </diagonal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 diagonalUp="1" diagonalDown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</borders>
  <cellStyleXfs count="2">
    <xf numFmtId="0" fontId="0" fillId="0" borderId="0"/>
    <xf numFmtId="0" fontId="20" fillId="0" borderId="0"/>
  </cellStyleXfs>
  <cellXfs count="166">
    <xf numFmtId="0" fontId="0" fillId="0" borderId="0" xfId="0"/>
    <xf numFmtId="49" fontId="0" fillId="0" borderId="0" xfId="0" applyNumberFormat="1" applyAlignment="1">
      <alignment vertical="top" wrapText="1"/>
    </xf>
    <xf numFmtId="4" fontId="0" fillId="0" borderId="0" xfId="0" applyNumberFormat="1" applyAlignment="1">
      <alignment horizontal="center" vertical="top" wrapText="1"/>
    </xf>
    <xf numFmtId="49" fontId="0" fillId="0" borderId="0" xfId="0" applyNumberFormat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0" xfId="0"/>
    <xf numFmtId="0" fontId="12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center" wrapText="1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0" fontId="0" fillId="0" borderId="0" xfId="0" applyAlignment="1">
      <alignment horizontal="left" vertical="center" wrapText="1" indent="1"/>
    </xf>
    <xf numFmtId="0" fontId="13" fillId="0" borderId="0" xfId="0" applyFont="1" applyAlignment="1">
      <alignment horizontal="left" vertical="center" wrapText="1"/>
    </xf>
    <xf numFmtId="0" fontId="0" fillId="0" borderId="1" xfId="0" applyBorder="1"/>
    <xf numFmtId="0" fontId="0" fillId="4" borderId="1" xfId="0" applyFill="1" applyBorder="1"/>
    <xf numFmtId="0" fontId="0" fillId="0" borderId="0" xfId="0" applyAlignment="1">
      <alignment horizontal="left" vertical="top" indent="1"/>
    </xf>
    <xf numFmtId="0" fontId="16" fillId="0" borderId="0" xfId="0" applyFont="1" applyAlignment="1">
      <alignment vertical="center"/>
    </xf>
    <xf numFmtId="0" fontId="16" fillId="0" borderId="0" xfId="0" applyFont="1" applyAlignment="1">
      <alignment vertical="center" wrapText="1"/>
    </xf>
    <xf numFmtId="0" fontId="0" fillId="0" borderId="0" xfId="0" applyAlignment="1">
      <alignment horizontal="center" vertical="top" wrapText="1"/>
    </xf>
    <xf numFmtId="0" fontId="13" fillId="4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indent="1"/>
    </xf>
    <xf numFmtId="0" fontId="17" fillId="2" borderId="3" xfId="0" applyFont="1" applyFill="1" applyBorder="1" applyAlignment="1">
      <alignment horizontal="center" vertical="center" textRotation="90" wrapText="1"/>
    </xf>
    <xf numFmtId="0" fontId="17" fillId="5" borderId="4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 wrapText="1"/>
    </xf>
    <xf numFmtId="164" fontId="0" fillId="0" borderId="0" xfId="0" applyNumberFormat="1"/>
    <xf numFmtId="0" fontId="0" fillId="0" borderId="0" xfId="0" applyAlignment="1">
      <alignment vertical="center" wrapText="1"/>
    </xf>
    <xf numFmtId="49" fontId="0" fillId="0" borderId="0" xfId="0" applyNumberFormat="1" applyAlignment="1">
      <alignment horizontal="center" vertical="center" wrapText="1"/>
    </xf>
    <xf numFmtId="164" fontId="0" fillId="0" borderId="0" xfId="0" applyNumberFormat="1" applyAlignment="1">
      <alignment horizontal="right" vertical="center" indent="1"/>
    </xf>
    <xf numFmtId="0" fontId="17" fillId="5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17" fillId="0" borderId="0" xfId="0" applyFont="1" applyAlignment="1">
      <alignment vertical="center"/>
    </xf>
    <xf numFmtId="164" fontId="19" fillId="0" borderId="0" xfId="0" applyNumberFormat="1" applyFont="1" applyAlignment="1">
      <alignment horizontal="right" vertical="center" indent="1"/>
    </xf>
    <xf numFmtId="164" fontId="11" fillId="0" borderId="3" xfId="0" applyNumberFormat="1" applyFont="1" applyBorder="1" applyAlignment="1">
      <alignment horizontal="center" vertical="center"/>
    </xf>
    <xf numFmtId="0" fontId="22" fillId="5" borderId="4" xfId="0" applyFont="1" applyFill="1" applyBorder="1" applyAlignment="1">
      <alignment horizontal="center" vertical="center" wrapText="1"/>
    </xf>
    <xf numFmtId="0" fontId="23" fillId="0" borderId="0" xfId="0" applyFont="1" applyAlignment="1">
      <alignment vertical="top" wrapText="1"/>
    </xf>
    <xf numFmtId="0" fontId="10" fillId="0" borderId="0" xfId="0" applyFont="1" applyAlignment="1">
      <alignment vertical="top" wrapText="1"/>
    </xf>
    <xf numFmtId="0" fontId="15" fillId="0" borderId="0" xfId="0" applyFont="1" applyAlignment="1">
      <alignment vertical="center" wrapText="1"/>
    </xf>
    <xf numFmtId="0" fontId="21" fillId="5" borderId="4" xfId="0" applyFont="1" applyFill="1" applyBorder="1" applyAlignment="1">
      <alignment horizontal="center" vertical="center" wrapText="1"/>
    </xf>
    <xf numFmtId="0" fontId="0" fillId="0" borderId="6" xfId="0" applyBorder="1"/>
    <xf numFmtId="0" fontId="17" fillId="4" borderId="7" xfId="0" applyFont="1" applyFill="1" applyBorder="1" applyAlignment="1">
      <alignment horizontal="center" vertical="center" wrapText="1"/>
    </xf>
    <xf numFmtId="0" fontId="13" fillId="4" borderId="8" xfId="0" applyFont="1" applyFill="1" applyBorder="1" applyAlignment="1">
      <alignment horizontal="center" vertical="center" wrapText="1"/>
    </xf>
    <xf numFmtId="0" fontId="17" fillId="4" borderId="4" xfId="0" applyFont="1" applyFill="1" applyBorder="1" applyAlignment="1" applyProtection="1">
      <alignment horizontal="center" vertical="center" wrapText="1"/>
    </xf>
    <xf numFmtId="3" fontId="0" fillId="2" borderId="9" xfId="0" applyNumberForma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3" fontId="0" fillId="3" borderId="10" xfId="0" applyNumberFormat="1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18" fillId="4" borderId="11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21" fillId="3" borderId="10" xfId="0" applyFont="1" applyFill="1" applyBorder="1" applyAlignment="1">
      <alignment horizontal="center" vertical="center" wrapText="1"/>
    </xf>
    <xf numFmtId="164" fontId="0" fillId="0" borderId="10" xfId="0" applyNumberFormat="1" applyBorder="1" applyAlignment="1">
      <alignment horizontal="right" vertical="center" indent="1"/>
    </xf>
    <xf numFmtId="164" fontId="0" fillId="3" borderId="10" xfId="0" applyNumberFormat="1" applyFill="1" applyBorder="1" applyAlignment="1">
      <alignment horizontal="right" vertical="center" indent="1"/>
    </xf>
    <xf numFmtId="165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left" vertical="center" wrapText="1"/>
    </xf>
    <xf numFmtId="3" fontId="0" fillId="2" borderId="13" xfId="0" applyNumberForma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3" fontId="0" fillId="3" borderId="14" xfId="0" applyNumberFormat="1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0" fontId="18" fillId="4" borderId="15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21" fillId="3" borderId="14" xfId="0" applyFont="1" applyFill="1" applyBorder="1" applyAlignment="1">
      <alignment horizontal="center" vertical="center" wrapText="1"/>
    </xf>
    <xf numFmtId="164" fontId="0" fillId="0" borderId="14" xfId="0" applyNumberFormat="1" applyBorder="1" applyAlignment="1">
      <alignment horizontal="right" vertical="center" indent="1"/>
    </xf>
    <xf numFmtId="164" fontId="0" fillId="3" borderId="14" xfId="0" applyNumberFormat="1" applyFill="1" applyBorder="1" applyAlignment="1">
      <alignment horizontal="right" vertical="center" indent="1"/>
    </xf>
    <xf numFmtId="165" fontId="0" fillId="0" borderId="14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3" borderId="14" xfId="0" applyFont="1" applyFill="1" applyBorder="1" applyAlignment="1">
      <alignment horizontal="left" vertical="center" wrapText="1"/>
    </xf>
    <xf numFmtId="0" fontId="5" fillId="3" borderId="17" xfId="0" applyFont="1" applyFill="1" applyBorder="1" applyAlignment="1">
      <alignment horizontal="center" vertical="center" wrapText="1"/>
    </xf>
    <xf numFmtId="3" fontId="0" fillId="3" borderId="17" xfId="0" applyNumberFormat="1" applyFill="1" applyBorder="1" applyAlignment="1">
      <alignment horizontal="center" vertical="center" wrapText="1"/>
    </xf>
    <xf numFmtId="164" fontId="0" fillId="0" borderId="17" xfId="0" applyNumberFormat="1" applyBorder="1" applyAlignment="1">
      <alignment horizontal="right" vertical="center" indent="1"/>
    </xf>
    <xf numFmtId="164" fontId="0" fillId="3" borderId="17" xfId="0" applyNumberFormat="1" applyFill="1" applyBorder="1" applyAlignment="1">
      <alignment horizontal="right" vertical="center" indent="1"/>
    </xf>
    <xf numFmtId="165" fontId="0" fillId="0" borderId="17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3" fontId="0" fillId="2" borderId="19" xfId="0" applyNumberForma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3" fontId="0" fillId="3" borderId="20" xfId="0" applyNumberFormat="1" applyFill="1" applyBorder="1" applyAlignment="1">
      <alignment horizontal="center" vertical="center" wrapText="1"/>
    </xf>
    <xf numFmtId="0" fontId="0" fillId="3" borderId="20" xfId="0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left" vertical="center" wrapText="1"/>
    </xf>
    <xf numFmtId="164" fontId="0" fillId="0" borderId="20" xfId="0" applyNumberFormat="1" applyBorder="1" applyAlignment="1">
      <alignment horizontal="right" vertical="center" indent="1"/>
    </xf>
    <xf numFmtId="164" fontId="0" fillId="3" borderId="20" xfId="0" applyNumberFormat="1" applyFill="1" applyBorder="1" applyAlignment="1">
      <alignment horizontal="right" vertical="center" indent="1"/>
    </xf>
    <xf numFmtId="165" fontId="0" fillId="0" borderId="20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3" fontId="0" fillId="2" borderId="21" xfId="0" applyNumberForma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3" fontId="0" fillId="3" borderId="22" xfId="0" applyNumberFormat="1" applyFill="1" applyBorder="1" applyAlignment="1">
      <alignment horizontal="center" vertical="center" wrapText="1"/>
    </xf>
    <xf numFmtId="0" fontId="0" fillId="3" borderId="22" xfId="0" applyFill="1" applyBorder="1" applyAlignment="1">
      <alignment horizontal="center" vertical="center" wrapText="1"/>
    </xf>
    <xf numFmtId="164" fontId="0" fillId="0" borderId="22" xfId="0" applyNumberFormat="1" applyBorder="1" applyAlignment="1">
      <alignment horizontal="right" vertical="center" indent="1"/>
    </xf>
    <xf numFmtId="164" fontId="0" fillId="3" borderId="22" xfId="0" applyNumberFormat="1" applyFill="1" applyBorder="1" applyAlignment="1">
      <alignment horizontal="right" vertical="center" indent="1"/>
    </xf>
    <xf numFmtId="165" fontId="0" fillId="0" borderId="22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3" fontId="0" fillId="2" borderId="23" xfId="0" applyNumberForma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  <xf numFmtId="3" fontId="0" fillId="3" borderId="24" xfId="0" applyNumberFormat="1" applyFill="1" applyBorder="1" applyAlignment="1">
      <alignment horizontal="center" vertical="center" wrapText="1"/>
    </xf>
    <xf numFmtId="0" fontId="0" fillId="3" borderId="24" xfId="0" applyFill="1" applyBorder="1" applyAlignment="1">
      <alignment horizontal="center" vertical="center" wrapText="1"/>
    </xf>
    <xf numFmtId="164" fontId="0" fillId="0" borderId="24" xfId="0" applyNumberFormat="1" applyBorder="1" applyAlignment="1">
      <alignment horizontal="right" vertical="center" indent="1"/>
    </xf>
    <xf numFmtId="164" fontId="0" fillId="3" borderId="24" xfId="0" applyNumberFormat="1" applyFill="1" applyBorder="1" applyAlignment="1">
      <alignment horizontal="right" vertical="center" indent="1"/>
    </xf>
    <xf numFmtId="165" fontId="0" fillId="0" borderId="24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3" fillId="3" borderId="22" xfId="0" applyFont="1" applyFill="1" applyBorder="1" applyAlignment="1">
      <alignment horizontal="left" vertical="center" wrapText="1"/>
    </xf>
    <xf numFmtId="0" fontId="3" fillId="3" borderId="24" xfId="0" applyFont="1" applyFill="1" applyBorder="1" applyAlignment="1">
      <alignment horizontal="left" vertical="center" wrapText="1"/>
    </xf>
    <xf numFmtId="3" fontId="0" fillId="6" borderId="16" xfId="0" applyNumberForma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0" fillId="0" borderId="0" xfId="0" applyAlignment="1">
      <alignment horizontal="justify" vertical="center" wrapText="1"/>
    </xf>
    <xf numFmtId="0" fontId="13" fillId="5" borderId="4" xfId="0" applyFont="1" applyFill="1" applyBorder="1" applyAlignment="1">
      <alignment horizontal="center" vertical="center" wrapText="1"/>
    </xf>
    <xf numFmtId="0" fontId="9" fillId="3" borderId="17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  <xf numFmtId="0" fontId="18" fillId="4" borderId="18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 vertical="center" wrapText="1"/>
    </xf>
    <xf numFmtId="0" fontId="21" fillId="3" borderId="17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21" fillId="3" borderId="2" xfId="0" applyFont="1" applyFill="1" applyBorder="1" applyAlignment="1">
      <alignment horizontal="center" vertical="center" wrapText="1"/>
    </xf>
    <xf numFmtId="0" fontId="21" fillId="3" borderId="17" xfId="0" applyFont="1" applyFill="1" applyBorder="1" applyAlignment="1">
      <alignment horizontal="center" vertical="center" wrapText="1"/>
    </xf>
    <xf numFmtId="0" fontId="21" fillId="3" borderId="7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164" fontId="11" fillId="0" borderId="4" xfId="0" applyNumberFormat="1" applyFont="1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0" fontId="24" fillId="2" borderId="0" xfId="0" applyFont="1" applyFill="1" applyAlignment="1">
      <alignment horizontal="left" vertical="center" wrapText="1"/>
    </xf>
    <xf numFmtId="0" fontId="24" fillId="2" borderId="0" xfId="0" applyFont="1" applyFill="1" applyAlignment="1">
      <alignment horizontal="left" vertical="center"/>
    </xf>
    <xf numFmtId="0" fontId="13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13" fillId="5" borderId="4" xfId="0" applyFont="1" applyFill="1" applyBorder="1" applyAlignment="1">
      <alignment horizontal="center" vertical="center" wrapText="1"/>
    </xf>
    <xf numFmtId="0" fontId="0" fillId="5" borderId="4" xfId="0" applyFill="1" applyBorder="1" applyAlignment="1">
      <alignment vertical="center" wrapText="1"/>
    </xf>
    <xf numFmtId="0" fontId="0" fillId="5" borderId="5" xfId="0" applyFill="1" applyBorder="1" applyAlignment="1">
      <alignment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17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18" fillId="4" borderId="25" xfId="0" applyFont="1" applyFill="1" applyBorder="1" applyAlignment="1">
      <alignment horizontal="center" vertical="center" wrapText="1"/>
    </xf>
    <xf numFmtId="0" fontId="18" fillId="4" borderId="18" xfId="0" applyFont="1" applyFill="1" applyBorder="1" applyAlignment="1">
      <alignment horizontal="center" vertical="center" wrapText="1"/>
    </xf>
    <xf numFmtId="0" fontId="18" fillId="4" borderId="1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18" fillId="4" borderId="10" xfId="0" applyFont="1" applyFill="1" applyBorder="1" applyAlignment="1" applyProtection="1">
      <alignment horizontal="center" vertical="center" wrapText="1"/>
      <protection locked="0"/>
    </xf>
    <xf numFmtId="0" fontId="18" fillId="4" borderId="14" xfId="0" applyFont="1" applyFill="1" applyBorder="1" applyAlignment="1" applyProtection="1">
      <alignment horizontal="center" vertical="center" wrapText="1"/>
      <protection locked="0"/>
    </xf>
    <xf numFmtId="0" fontId="18" fillId="4" borderId="17" xfId="0" applyFont="1" applyFill="1" applyBorder="1" applyAlignment="1" applyProtection="1">
      <alignment horizontal="center" vertical="center" wrapText="1"/>
      <protection locked="0"/>
    </xf>
    <xf numFmtId="0" fontId="18" fillId="4" borderId="20" xfId="0" applyFont="1" applyFill="1" applyBorder="1" applyAlignment="1" applyProtection="1">
      <alignment horizontal="center" vertical="center" wrapText="1"/>
      <protection locked="0"/>
    </xf>
    <xf numFmtId="0" fontId="18" fillId="4" borderId="22" xfId="0" applyFont="1" applyFill="1" applyBorder="1" applyAlignment="1" applyProtection="1">
      <alignment horizontal="center" vertical="center" wrapText="1"/>
      <protection locked="0"/>
    </xf>
    <xf numFmtId="0" fontId="18" fillId="4" borderId="24" xfId="0" applyFont="1" applyFill="1" applyBorder="1" applyAlignment="1" applyProtection="1">
      <alignment horizontal="center" vertical="center" wrapText="1"/>
      <protection locked="0"/>
    </xf>
    <xf numFmtId="164" fontId="18" fillId="4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4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4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4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4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4" borderId="24" xfId="0" applyNumberFormat="1" applyFont="1" applyFill="1" applyBorder="1" applyAlignment="1" applyProtection="1">
      <alignment horizontal="right" vertical="center" wrapText="1" indent="1"/>
      <protection locked="0"/>
    </xf>
  </cellXfs>
  <cellStyles count="2">
    <cellStyle name="Normální" xfId="0" builtinId="0"/>
    <cellStyle name="normální 3" xfId="1" xr:uid="{00000000-0005-0000-0000-000001000000}"/>
  </cellStyles>
  <dxfs count="7">
    <dxf>
      <font>
        <b val="0"/>
        <i val="0"/>
      </font>
      <fill>
        <patternFill patternType="solid">
          <fgColor rgb="FFCCFCC8"/>
          <bgColor rgb="FFCCFCC8"/>
        </patternFill>
      </fill>
    </dxf>
    <dxf>
      <fill>
        <patternFill patternType="solid">
          <fgColor rgb="FFD2FABE"/>
          <bgColor rgb="FFD2FABE"/>
        </patternFill>
      </fill>
    </dxf>
    <dxf>
      <font>
        <b val="0"/>
        <i val="0"/>
      </font>
    </dxf>
    <dxf>
      <fill>
        <patternFill patternType="solid">
          <fgColor rgb="FFFFFFB7"/>
          <bgColor rgb="FFFFFFB7"/>
        </patternFill>
      </fill>
    </dxf>
    <dxf>
      <fill>
        <patternFill patternType="solid">
          <fgColor rgb="FFFF9999"/>
          <bgColor rgb="FFFF9999"/>
        </patternFill>
      </fill>
    </dxf>
    <dxf>
      <fill>
        <patternFill patternType="solid">
          <fgColor rgb="FF80F29B"/>
          <bgColor rgb="FF80F29B"/>
        </patternFill>
      </fill>
    </dxf>
    <dxf>
      <numFmt numFmtId="30" formatCode="@"/>
      <fill>
        <patternFill patternType="solid">
          <fgColor rgb="FFFF9F9F"/>
          <bgColor rgb="FFFF9F9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162"/>
  <sheetViews>
    <sheetView tabSelected="1" topLeftCell="C1" zoomScale="51" zoomScaleNormal="51" workbookViewId="0">
      <selection activeCell="R7" sqref="R7:R12"/>
    </sheetView>
  </sheetViews>
  <sheetFormatPr defaultRowHeight="15" x14ac:dyDescent="0.25"/>
  <cols>
    <col min="1" max="1" width="1.42578125" style="5" bestFit="1" customWidth="1"/>
    <col min="2" max="2" width="5.7109375" style="5" bestFit="1" customWidth="1"/>
    <col min="3" max="3" width="40.28515625" style="1" customWidth="1"/>
    <col min="4" max="4" width="10.7109375" style="2" customWidth="1"/>
    <col min="5" max="5" width="10.28515625" style="3" customWidth="1"/>
    <col min="6" max="6" width="102.140625" style="1" customWidth="1"/>
    <col min="7" max="7" width="27.85546875" style="1" customWidth="1"/>
    <col min="8" max="8" width="26" style="1" customWidth="1"/>
    <col min="9" max="9" width="21.7109375" style="1" customWidth="1"/>
    <col min="10" max="10" width="16.5703125" style="1" customWidth="1"/>
    <col min="11" max="11" width="52.5703125" style="5" customWidth="1"/>
    <col min="12" max="12" width="23.85546875" style="5" bestFit="1" customWidth="1"/>
    <col min="13" max="13" width="26.5703125" style="5" customWidth="1"/>
    <col min="14" max="14" width="52.85546875" style="1" customWidth="1"/>
    <col min="15" max="15" width="28" style="1" customWidth="1"/>
    <col min="16" max="16" width="17.7109375" style="1" hidden="1" customWidth="1"/>
    <col min="17" max="17" width="21.5703125" style="5" customWidth="1"/>
    <col min="18" max="18" width="23.28515625" style="5" customWidth="1"/>
    <col min="19" max="19" width="20.7109375" style="5" bestFit="1" customWidth="1"/>
    <col min="20" max="20" width="19.7109375" style="5" bestFit="1" customWidth="1"/>
    <col min="21" max="21" width="11.5703125" style="5" hidden="1" customWidth="1"/>
    <col min="22" max="22" width="35.85546875" style="4" customWidth="1"/>
    <col min="23" max="16384" width="9.140625" style="5"/>
  </cols>
  <sheetData>
    <row r="1" spans="1:22" ht="42.6" customHeight="1" x14ac:dyDescent="0.25">
      <c r="B1" s="133" t="s">
        <v>36</v>
      </c>
      <c r="C1" s="134"/>
      <c r="D1" s="134"/>
    </row>
    <row r="2" spans="1:22" ht="18" customHeight="1" x14ac:dyDescent="0.25">
      <c r="C2" s="5"/>
      <c r="D2" s="12"/>
      <c r="E2" s="6"/>
      <c r="F2" s="7"/>
      <c r="G2" s="7"/>
      <c r="H2" s="7"/>
      <c r="I2" s="5"/>
      <c r="J2" s="8"/>
      <c r="N2" s="37"/>
      <c r="O2" s="7"/>
      <c r="P2" s="7"/>
      <c r="Q2" s="7"/>
      <c r="R2" s="7"/>
      <c r="T2" s="9"/>
      <c r="U2" s="10"/>
      <c r="V2" s="11"/>
    </row>
    <row r="3" spans="1:22" ht="18" customHeight="1" x14ac:dyDescent="0.25">
      <c r="B3" s="15"/>
      <c r="C3" s="13" t="s">
        <v>0</v>
      </c>
      <c r="D3" s="14"/>
      <c r="E3" s="14"/>
      <c r="F3" s="14"/>
      <c r="G3" s="38"/>
      <c r="H3" s="38"/>
      <c r="I3" s="38"/>
      <c r="J3" s="38"/>
      <c r="K3" s="38"/>
      <c r="L3" s="38"/>
      <c r="M3" s="9"/>
      <c r="N3" s="36"/>
      <c r="O3" s="36"/>
      <c r="P3" s="36"/>
      <c r="Q3" s="36"/>
      <c r="R3" s="36"/>
      <c r="T3" s="9"/>
    </row>
    <row r="4" spans="1:22" ht="18" customHeight="1" thickBot="1" x14ac:dyDescent="0.3">
      <c r="B4" s="16"/>
      <c r="C4" s="17" t="s">
        <v>1</v>
      </c>
      <c r="D4" s="14"/>
      <c r="E4" s="14"/>
      <c r="F4" s="14"/>
      <c r="G4" s="14"/>
      <c r="H4" s="14"/>
      <c r="I4" s="9"/>
      <c r="J4" s="9"/>
      <c r="K4" s="9"/>
      <c r="L4" s="9"/>
      <c r="M4" s="9"/>
      <c r="N4" s="7"/>
      <c r="O4" s="7"/>
      <c r="P4" s="7"/>
      <c r="Q4" s="9"/>
      <c r="R4" s="9"/>
      <c r="T4" s="9"/>
    </row>
    <row r="5" spans="1:22" ht="34.5" customHeight="1" thickBot="1" x14ac:dyDescent="0.3">
      <c r="B5" s="18"/>
      <c r="C5" s="19"/>
      <c r="D5" s="20"/>
      <c r="E5" s="20"/>
      <c r="F5" s="7"/>
      <c r="G5" s="42" t="s">
        <v>2</v>
      </c>
      <c r="H5" s="42" t="s">
        <v>2</v>
      </c>
      <c r="I5" s="7"/>
      <c r="J5" s="7"/>
      <c r="N5" s="7"/>
      <c r="O5" s="22"/>
      <c r="P5" s="22"/>
      <c r="R5" s="21" t="s">
        <v>2</v>
      </c>
      <c r="V5" s="8"/>
    </row>
    <row r="6" spans="1:22" ht="67.150000000000006" customHeight="1" thickTop="1" thickBot="1" x14ac:dyDescent="0.3">
      <c r="B6" s="23" t="s">
        <v>3</v>
      </c>
      <c r="C6" s="24" t="s">
        <v>17</v>
      </c>
      <c r="D6" s="24" t="s">
        <v>4</v>
      </c>
      <c r="E6" s="24" t="s">
        <v>18</v>
      </c>
      <c r="F6" s="24" t="s">
        <v>19</v>
      </c>
      <c r="G6" s="41" t="s">
        <v>5</v>
      </c>
      <c r="H6" s="43" t="s">
        <v>29</v>
      </c>
      <c r="I6" s="35" t="s">
        <v>20</v>
      </c>
      <c r="J6" s="35" t="s">
        <v>21</v>
      </c>
      <c r="K6" s="24" t="s">
        <v>42</v>
      </c>
      <c r="L6" s="35" t="s">
        <v>22</v>
      </c>
      <c r="M6" s="39" t="s">
        <v>23</v>
      </c>
      <c r="N6" s="35" t="s">
        <v>24</v>
      </c>
      <c r="O6" s="35" t="s">
        <v>25</v>
      </c>
      <c r="P6" s="35" t="s">
        <v>26</v>
      </c>
      <c r="Q6" s="24" t="s">
        <v>6</v>
      </c>
      <c r="R6" s="25" t="s">
        <v>7</v>
      </c>
      <c r="S6" s="111" t="s">
        <v>8</v>
      </c>
      <c r="T6" s="111" t="s">
        <v>9</v>
      </c>
      <c r="U6" s="35" t="s">
        <v>27</v>
      </c>
      <c r="V6" s="35" t="s">
        <v>28</v>
      </c>
    </row>
    <row r="7" spans="1:22" ht="162.75" customHeight="1" thickTop="1" thickBot="1" x14ac:dyDescent="0.3">
      <c r="A7" s="26"/>
      <c r="B7" s="44">
        <v>1</v>
      </c>
      <c r="C7" s="45" t="s">
        <v>35</v>
      </c>
      <c r="D7" s="46">
        <v>2</v>
      </c>
      <c r="E7" s="47" t="s">
        <v>32</v>
      </c>
      <c r="F7" s="59" t="s">
        <v>39</v>
      </c>
      <c r="G7" s="154"/>
      <c r="H7" s="48"/>
      <c r="I7" s="49" t="s">
        <v>34</v>
      </c>
      <c r="J7" s="50" t="s">
        <v>33</v>
      </c>
      <c r="K7" s="51"/>
      <c r="L7" s="52"/>
      <c r="M7" s="58" t="s">
        <v>37</v>
      </c>
      <c r="N7" s="58" t="s">
        <v>38</v>
      </c>
      <c r="O7" s="53">
        <v>21</v>
      </c>
      <c r="P7" s="54">
        <f>D7*Q7</f>
        <v>4200</v>
      </c>
      <c r="Q7" s="55">
        <v>2100</v>
      </c>
      <c r="R7" s="160"/>
      <c r="S7" s="56">
        <f>D7*R7</f>
        <v>0</v>
      </c>
      <c r="T7" s="57" t="str">
        <f t="shared" ref="T7" si="0">IF(ISNUMBER(R7), IF(R7&gt;Q7,"NEVYHOVUJE","VYHOVUJE")," ")</f>
        <v xml:space="preserve"> </v>
      </c>
      <c r="U7" s="47"/>
      <c r="V7" s="47" t="s">
        <v>12</v>
      </c>
    </row>
    <row r="8" spans="1:22" ht="251.25" customHeight="1" thickBot="1" x14ac:dyDescent="0.3">
      <c r="A8" s="26"/>
      <c r="B8" s="60">
        <v>2</v>
      </c>
      <c r="C8" s="61" t="s">
        <v>40</v>
      </c>
      <c r="D8" s="62">
        <v>1</v>
      </c>
      <c r="E8" s="63" t="s">
        <v>32</v>
      </c>
      <c r="F8" s="73" t="s">
        <v>49</v>
      </c>
      <c r="G8" s="155"/>
      <c r="H8" s="64"/>
      <c r="I8" s="65" t="s">
        <v>34</v>
      </c>
      <c r="J8" s="66" t="s">
        <v>41</v>
      </c>
      <c r="K8" s="65" t="s">
        <v>50</v>
      </c>
      <c r="L8" s="67"/>
      <c r="M8" s="65" t="s">
        <v>44</v>
      </c>
      <c r="N8" s="65" t="s">
        <v>45</v>
      </c>
      <c r="O8" s="68">
        <v>21</v>
      </c>
      <c r="P8" s="69">
        <f>D8*Q8</f>
        <v>5000</v>
      </c>
      <c r="Q8" s="70">
        <v>5000</v>
      </c>
      <c r="R8" s="161"/>
      <c r="S8" s="71">
        <f>D8*R8</f>
        <v>0</v>
      </c>
      <c r="T8" s="72" t="str">
        <f t="shared" ref="T8:T9" si="1">IF(ISNUMBER(R8), IF(R8&gt;Q8,"NEVYHOVUJE","VYHOVUJE")," ")</f>
        <v xml:space="preserve"> </v>
      </c>
      <c r="U8" s="63" t="s">
        <v>43</v>
      </c>
      <c r="V8" s="63" t="s">
        <v>13</v>
      </c>
    </row>
    <row r="9" spans="1:22" ht="264.75" customHeight="1" thickBot="1" x14ac:dyDescent="0.3">
      <c r="A9" s="26"/>
      <c r="B9" s="107">
        <v>3</v>
      </c>
      <c r="C9" s="74" t="s">
        <v>46</v>
      </c>
      <c r="D9" s="75">
        <v>6</v>
      </c>
      <c r="E9" s="116" t="s">
        <v>32</v>
      </c>
      <c r="F9" s="108" t="s">
        <v>59</v>
      </c>
      <c r="G9" s="156"/>
      <c r="H9" s="114"/>
      <c r="I9" s="118" t="s">
        <v>34</v>
      </c>
      <c r="J9" s="112" t="s">
        <v>33</v>
      </c>
      <c r="K9" s="113"/>
      <c r="L9" s="115"/>
      <c r="M9" s="118" t="s">
        <v>47</v>
      </c>
      <c r="N9" s="118" t="s">
        <v>48</v>
      </c>
      <c r="O9" s="117">
        <v>21</v>
      </c>
      <c r="P9" s="76">
        <f>D9*Q9</f>
        <v>9912</v>
      </c>
      <c r="Q9" s="77">
        <v>1652</v>
      </c>
      <c r="R9" s="162"/>
      <c r="S9" s="78">
        <f>D9*R9</f>
        <v>0</v>
      </c>
      <c r="T9" s="79" t="str">
        <f t="shared" si="1"/>
        <v xml:space="preserve"> </v>
      </c>
      <c r="U9" s="116"/>
      <c r="V9" s="116" t="s">
        <v>13</v>
      </c>
    </row>
    <row r="10" spans="1:22" ht="62.25" customHeight="1" x14ac:dyDescent="0.25">
      <c r="A10" s="26"/>
      <c r="B10" s="80">
        <v>4</v>
      </c>
      <c r="C10" s="81" t="s">
        <v>51</v>
      </c>
      <c r="D10" s="82">
        <v>1</v>
      </c>
      <c r="E10" s="83" t="s">
        <v>32</v>
      </c>
      <c r="F10" s="84" t="s">
        <v>52</v>
      </c>
      <c r="G10" s="157"/>
      <c r="H10" s="148"/>
      <c r="I10" s="125" t="s">
        <v>34</v>
      </c>
      <c r="J10" s="142" t="s">
        <v>33</v>
      </c>
      <c r="K10" s="145"/>
      <c r="L10" s="151"/>
      <c r="M10" s="125" t="s">
        <v>55</v>
      </c>
      <c r="N10" s="125" t="s">
        <v>56</v>
      </c>
      <c r="O10" s="122">
        <v>21</v>
      </c>
      <c r="P10" s="85">
        <f>D10*Q10</f>
        <v>330</v>
      </c>
      <c r="Q10" s="86">
        <v>330</v>
      </c>
      <c r="R10" s="163"/>
      <c r="S10" s="87">
        <f>D10*R10</f>
        <v>0</v>
      </c>
      <c r="T10" s="88" t="str">
        <f t="shared" ref="T10:T12" si="2">IF(ISNUMBER(R10), IF(R10&gt;Q10,"NEVYHOVUJE","VYHOVUJE")," ")</f>
        <v xml:space="preserve"> </v>
      </c>
      <c r="U10" s="119"/>
      <c r="V10" s="83" t="s">
        <v>15</v>
      </c>
    </row>
    <row r="11" spans="1:22" ht="101.25" customHeight="1" x14ac:dyDescent="0.25">
      <c r="A11" s="26"/>
      <c r="B11" s="89">
        <v>5</v>
      </c>
      <c r="C11" s="90" t="s">
        <v>53</v>
      </c>
      <c r="D11" s="91">
        <v>1</v>
      </c>
      <c r="E11" s="92" t="s">
        <v>32</v>
      </c>
      <c r="F11" s="105" t="s">
        <v>57</v>
      </c>
      <c r="G11" s="158"/>
      <c r="H11" s="149"/>
      <c r="I11" s="140"/>
      <c r="J11" s="143"/>
      <c r="K11" s="146"/>
      <c r="L11" s="152"/>
      <c r="M11" s="126"/>
      <c r="N11" s="126"/>
      <c r="O11" s="123"/>
      <c r="P11" s="93">
        <f>D11*Q11</f>
        <v>1250</v>
      </c>
      <c r="Q11" s="94">
        <v>1250</v>
      </c>
      <c r="R11" s="164"/>
      <c r="S11" s="95">
        <f>D11*R11</f>
        <v>0</v>
      </c>
      <c r="T11" s="96" t="str">
        <f t="shared" si="2"/>
        <v xml:space="preserve"> </v>
      </c>
      <c r="U11" s="120"/>
      <c r="V11" s="92" t="s">
        <v>16</v>
      </c>
    </row>
    <row r="12" spans="1:22" ht="81.75" customHeight="1" thickBot="1" x14ac:dyDescent="0.3">
      <c r="A12" s="26"/>
      <c r="B12" s="97">
        <v>6</v>
      </c>
      <c r="C12" s="98" t="s">
        <v>54</v>
      </c>
      <c r="D12" s="99">
        <v>1</v>
      </c>
      <c r="E12" s="100" t="s">
        <v>32</v>
      </c>
      <c r="F12" s="106" t="s">
        <v>58</v>
      </c>
      <c r="G12" s="159"/>
      <c r="H12" s="150"/>
      <c r="I12" s="141"/>
      <c r="J12" s="144"/>
      <c r="K12" s="147"/>
      <c r="L12" s="153"/>
      <c r="M12" s="127"/>
      <c r="N12" s="127"/>
      <c r="O12" s="124"/>
      <c r="P12" s="101">
        <f>D12*Q12</f>
        <v>1700</v>
      </c>
      <c r="Q12" s="102">
        <v>1700</v>
      </c>
      <c r="R12" s="165"/>
      <c r="S12" s="103">
        <f>D12*R12</f>
        <v>0</v>
      </c>
      <c r="T12" s="104" t="str">
        <f t="shared" si="2"/>
        <v xml:space="preserve"> </v>
      </c>
      <c r="U12" s="121"/>
      <c r="V12" s="100" t="s">
        <v>14</v>
      </c>
    </row>
    <row r="13" spans="1:22" ht="13.5" customHeight="1" thickTop="1" thickBot="1" x14ac:dyDescent="0.3">
      <c r="C13" s="5"/>
      <c r="D13" s="5"/>
      <c r="E13" s="5"/>
      <c r="F13" s="5"/>
      <c r="G13" s="5"/>
      <c r="H13" s="5"/>
      <c r="I13" s="5"/>
      <c r="J13" s="5"/>
      <c r="N13" s="5"/>
      <c r="O13" s="5"/>
      <c r="P13" s="5"/>
      <c r="S13" s="40"/>
    </row>
    <row r="14" spans="1:22" ht="60" customHeight="1" thickTop="1" thickBot="1" x14ac:dyDescent="0.3">
      <c r="B14" s="135" t="s">
        <v>31</v>
      </c>
      <c r="C14" s="136"/>
      <c r="D14" s="136"/>
      <c r="E14" s="136"/>
      <c r="F14" s="136"/>
      <c r="G14" s="136"/>
      <c r="H14" s="110"/>
      <c r="I14" s="27"/>
      <c r="J14" s="27"/>
      <c r="K14" s="27"/>
      <c r="L14" s="28"/>
      <c r="M14" s="8"/>
      <c r="N14" s="8"/>
      <c r="O14" s="29"/>
      <c r="P14" s="29"/>
      <c r="Q14" s="30" t="s">
        <v>10</v>
      </c>
      <c r="R14" s="137" t="s">
        <v>11</v>
      </c>
      <c r="S14" s="138"/>
      <c r="T14" s="139"/>
      <c r="U14" s="22"/>
      <c r="V14" s="31"/>
    </row>
    <row r="15" spans="1:22" ht="33" customHeight="1" thickTop="1" thickBot="1" x14ac:dyDescent="0.3">
      <c r="B15" s="128" t="s">
        <v>30</v>
      </c>
      <c r="C15" s="129"/>
      <c r="D15" s="129"/>
      <c r="E15" s="129"/>
      <c r="F15" s="129"/>
      <c r="G15" s="129"/>
      <c r="H15" s="109"/>
      <c r="I15" s="32"/>
      <c r="L15" s="12"/>
      <c r="M15" s="12"/>
      <c r="N15" s="12"/>
      <c r="O15" s="33"/>
      <c r="P15" s="33"/>
      <c r="Q15" s="34">
        <f>SUM(P7:P12)</f>
        <v>22392</v>
      </c>
      <c r="R15" s="130">
        <f>SUM(S7:S12)</f>
        <v>0</v>
      </c>
      <c r="S15" s="131"/>
      <c r="T15" s="132"/>
    </row>
    <row r="16" spans="1:22" ht="14.25" customHeight="1" thickTop="1" x14ac:dyDescent="0.25"/>
    <row r="17" ht="14.25" customHeight="1" x14ac:dyDescent="0.25"/>
    <row r="18" ht="14.25" customHeight="1" x14ac:dyDescent="0.25"/>
    <row r="19" ht="14.25" customHeight="1" x14ac:dyDescent="0.25"/>
    <row r="20" ht="14.25" customHeight="1" x14ac:dyDescent="0.25"/>
    <row r="21" ht="14.25" customHeight="1" x14ac:dyDescent="0.25"/>
    <row r="22" ht="14.25" customHeight="1" x14ac:dyDescent="0.25"/>
    <row r="23" ht="14.25" customHeight="1" x14ac:dyDescent="0.25"/>
    <row r="24" ht="14.25" customHeight="1" x14ac:dyDescent="0.25"/>
    <row r="25" ht="14.25" customHeight="1" x14ac:dyDescent="0.25"/>
    <row r="26" ht="14.25" customHeight="1" x14ac:dyDescent="0.25"/>
    <row r="27" ht="14.25" customHeight="1" x14ac:dyDescent="0.25"/>
    <row r="28" ht="14.25" customHeight="1" x14ac:dyDescent="0.25"/>
    <row r="29" ht="14.25" customHeight="1" x14ac:dyDescent="0.25"/>
    <row r="30" ht="14.25" customHeight="1" x14ac:dyDescent="0.25"/>
    <row r="31" ht="14.25" customHeight="1" x14ac:dyDescent="0.25"/>
    <row r="32" ht="14.25" customHeight="1" x14ac:dyDescent="0.25"/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</sheetData>
  <sheetProtection algorithmName="SHA-512" hashValue="KpnF/njUL+GYvdNpuL2iIzB/zaUkWF2/BFaXjkURVT55v+80CTrBPj+7I2smTdWCcaOPqTUSN8a5glhWWg4eOw==" saltValue="ZIIm+3EpCvamnf5KsipTQQ==" spinCount="100000" sheet="1" objects="1" scenarios="1"/>
  <mergeCells count="14">
    <mergeCell ref="B15:G15"/>
    <mergeCell ref="R15:T15"/>
    <mergeCell ref="B1:D1"/>
    <mergeCell ref="B14:G14"/>
    <mergeCell ref="R14:T14"/>
    <mergeCell ref="I10:I12"/>
    <mergeCell ref="J10:J12"/>
    <mergeCell ref="K10:K12"/>
    <mergeCell ref="H10:H12"/>
    <mergeCell ref="L10:L12"/>
    <mergeCell ref="U10:U12"/>
    <mergeCell ref="O10:O12"/>
    <mergeCell ref="M10:M12"/>
    <mergeCell ref="N10:N12"/>
  </mergeCells>
  <conditionalFormatting sqref="D7:D12">
    <cfRule type="containsBlanks" dxfId="6" priority="51">
      <formula>LEN(TRIM(D7))=0</formula>
    </cfRule>
  </conditionalFormatting>
  <conditionalFormatting sqref="T7:T12">
    <cfRule type="cellIs" dxfId="5" priority="43" operator="equal">
      <formula>"VYHOVUJE"</formula>
    </cfRule>
  </conditionalFormatting>
  <conditionalFormatting sqref="T7:T12">
    <cfRule type="cellIs" dxfId="4" priority="42" operator="equal">
      <formula>"NEVYHOVUJE"</formula>
    </cfRule>
  </conditionalFormatting>
  <conditionalFormatting sqref="R7:R12 G7:G12">
    <cfRule type="containsBlanks" dxfId="3" priority="23">
      <formula>LEN(TRIM(G7))=0</formula>
    </cfRule>
  </conditionalFormatting>
  <conditionalFormatting sqref="G7:G12 R7:R12">
    <cfRule type="notContainsBlanks" dxfId="2" priority="21">
      <formula>LEN(TRIM(G7))&gt;0</formula>
    </cfRule>
  </conditionalFormatting>
  <conditionalFormatting sqref="G7:G12 R7:R12">
    <cfRule type="notContainsBlanks" dxfId="1" priority="20">
      <formula>LEN(TRIM(G7))&gt;0</formula>
    </cfRule>
  </conditionalFormatting>
  <conditionalFormatting sqref="G7:G12">
    <cfRule type="notContainsBlanks" dxfId="0" priority="19">
      <formula>LEN(TRIM(G7))&gt;0</formula>
    </cfRule>
  </conditionalFormatting>
  <dataValidations count="2">
    <dataValidation type="list" allowBlank="1" showInputMessage="1" showErrorMessage="1" sqref="J7:J10" xr:uid="{CBD82B4A-4556-4BD8-97B1-6493B60EABDA}">
      <formula1>"ANO,NE"</formula1>
    </dataValidation>
    <dataValidation type="list" showInputMessage="1" showErrorMessage="1" sqref="E7:E12" xr:uid="{00000000-0002-0000-0000-000001000000}">
      <formula1>"ks,bal,sada,"</formula1>
    </dataValidation>
  </dataValidations>
  <pageMargins left="7.874015748031496E-2" right="0.11811023622047245" top="0.35433070866141736" bottom="0.35433070866141736" header="0.31496062992125984" footer="0.31496062992125984"/>
  <pageSetup paperSize="9" scale="26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2000000}">
          <x14:formula1>
            <xm:f>#REF!</xm:f>
          </x14:formula1>
          <xm:sqref>V7:V12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AVT</vt:lpstr>
      <vt:lpstr>AVT!Oblast_tisku</vt:lpstr>
    </vt:vector>
  </TitlesOfParts>
  <Company>Západočeská Univerzita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Zdeněk Řežábek</dc:creator>
  <cp:lastModifiedBy>Michaela Vítková</cp:lastModifiedBy>
  <cp:revision>1</cp:revision>
  <cp:lastPrinted>2021-04-14T06:29:12Z</cp:lastPrinted>
  <dcterms:created xsi:type="dcterms:W3CDTF">2014-03-05T12:43:32Z</dcterms:created>
  <dcterms:modified xsi:type="dcterms:W3CDTF">2021-09-10T09:13:43Z</dcterms:modified>
</cp:coreProperties>
</file>