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370 - 6.9. - ZCU - AV technika (II.) 030-2021 - PŘIPRAVIT\"/>
    </mc:Choice>
  </mc:AlternateContent>
  <xr:revisionPtr revIDLastSave="0" documentId="13_ncr:1_{73993020-A316-4FA3-900A-E3F97000E06E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AVT!$B$1:$T$12</definedName>
  </definedNames>
  <calcPr calcId="181029"/>
</workbook>
</file>

<file path=xl/calcChain.xml><?xml version="1.0" encoding="utf-8"?>
<calcChain xmlns="http://schemas.openxmlformats.org/spreadsheetml/2006/main">
  <c r="S8" i="1" l="1"/>
  <c r="S9" i="1"/>
  <c r="T8" i="1"/>
  <c r="P8" i="1"/>
  <c r="P9" i="1"/>
  <c r="T9" i="1" l="1"/>
  <c r="S7" i="1"/>
  <c r="R12" i="1" s="1"/>
  <c r="T7" i="1"/>
  <c r="P7" i="1"/>
  <c r="Q12" i="1" s="1"/>
</calcChain>
</file>

<file path=xl/sharedStrings.xml><?xml version="1.0" encoding="utf-8"?>
<sst xmlns="http://schemas.openxmlformats.org/spreadsheetml/2006/main" count="50" uniqueCount="45">
  <si>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</si>
  <si>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</si>
  <si>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</si>
  <si>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</si>
  <si>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</si>
  <si>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</si>
  <si>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</si>
  <si>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</si>
  <si>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</si>
  <si>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</si>
  <si>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</si>
  <si>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</si>
  <si>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</si>
  <si>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</si>
  <si>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</si>
  <si>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</si>
  <si>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</si>
  <si>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</si>
  <si>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</si>
  <si>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</si>
  <si>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</si>
  <si>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</si>
  <si>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</si>
  <si>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</si>
  <si>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</si>
  <si>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</si>
  <si>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</si>
  <si>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</si>
  <si>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</si>
  <si>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</si>
  <si>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</si>
  <si>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t>Pokud financováno z projektových prostředků, pak ŘEŠITEL uvede: NÁZEV A ČÍSLO DOTAČNÍHO PROJEKTU</t>
  </si>
  <si>
    <t>Samostatná faktura</t>
  </si>
  <si>
    <t>Příloha č. 2 Kupní smlouvy - technická specifikace
Audiovizuální technika (II.) 030 - 2021</t>
  </si>
  <si>
    <t>Ing. Ladislav Pešička,
Tel.: 37763 2469</t>
  </si>
  <si>
    <t>Technická 8, 
301 00 Plzeň,
Fakulta aplikovaných věd -
Katedra informatiky a výpočetní techniky,
místnost UN 358</t>
  </si>
  <si>
    <t>Stativ pro webkameru</t>
  </si>
  <si>
    <t>Tripod pro webkameru / digitální fotoaparát.
Závit stativu: 1/4".
Minimální nosnost tripodu: 3,5kg.
Maximální výška ve složeném stavu: 70 cm.
Minimální výška v plně rozloženém stavu: 165 cm.
Maximální hmotnost tripodu: 2kg.
Gumové zakončení noh tripodu.</t>
  </si>
  <si>
    <t>Webkamera</t>
  </si>
  <si>
    <t>Rozlišení nahrávaného videa minimálně 1920 x 1080 pixelů.
Snímkovací frekvence minimálně 30 snímků / sekundu.
Automatické zaostřování (autofocus).
Duální mikrofon s potlačením šumu.
Připojení prostřednictvím USB portu (kompatibilní se standardem USB 3.0).
Automatická korekce obrazu v případě nedostatečného osvětlení.
Podpora následujících operačních systémů: Microsoft Windows 10, Mac OS.
Závit umožňující montáž na stativ.
Klip pro přichycení webkamery k monitoru.</t>
  </si>
  <si>
    <t>Zásuvkový panel do stolu</t>
  </si>
  <si>
    <t>Zásuvkový panel určený pro montáž do stolu umožňující dobíjení externích zařízení + připojení k internetu + přenos audio / video prostřednictvím níže uvedených konektorů:
požadované konektory umožňující dobíjení zařízení: min. 2x 230V zásuvka,
požadované konektory umožňující přenos audia + videa (současně): min. 1x HDMI 2.0 (či novější revize),
požadované konektory umožňující přenos videa: min. 1x VGA,
požadované konektory umožňující připojení k internetu: min. 1x RJ-45 zásuvka.
Součástí panelu musí být víko, kterým je možné konektory zakrýt v případě jejich nepoužívání.</t>
  </si>
  <si>
    <t xml:space="preserve"> Logitech HD Webcam C920 (960-001055), záruka 24 měsíců</t>
  </si>
  <si>
    <t>Hama stativ STAR BR, 166 (4599), záruka 24 měsíců</t>
  </si>
  <si>
    <t>OFFICE PRO elektricky otočný panel VAULT BTCZ 014,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</si>
</sst>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7" fillId="0" borderId="0"/>
  </cellStyleXfs>
  <cellXfs count="11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5" fillId="4" borderId="16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3" fontId="0" fillId="6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left" vertical="center" wrapText="1"/>
    </xf>
    <xf numFmtId="164" fontId="23" fillId="3" borderId="13" xfId="0" applyNumberFormat="1" applyFont="1" applyFill="1" applyBorder="1" applyAlignment="1">
      <alignment horizontal="right" vertical="center" inden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9"/>
  <sheetViews>
    <sheetView tabSelected="1" topLeftCell="D5" zoomScale="62" zoomScaleNormal="62" workbookViewId="0">
      <selection activeCell="R9" sqref="R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02.140625" style="1" customWidth="1"/>
    <col min="7" max="7" width="27.85546875" style="1" customWidth="1"/>
    <col min="8" max="8" width="21.140625" style="1" customWidth="1"/>
    <col min="9" max="9" width="18" style="1" customWidth="1"/>
    <col min="10" max="10" width="16.5703125" style="1" customWidth="1"/>
    <col min="11" max="11" width="27.42578125" style="5" hidden="1" customWidth="1"/>
    <col min="12" max="12" width="28.5703125" style="5" hidden="1" customWidth="1"/>
    <col min="13" max="13" width="26.5703125" style="5" customWidth="1"/>
    <col min="14" max="14" width="52.8554687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89" t="s">
        <v>33</v>
      </c>
      <c r="C1" s="90"/>
      <c r="D1" s="90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3" t="s">
        <v>26</v>
      </c>
      <c r="I6" s="35" t="s">
        <v>17</v>
      </c>
      <c r="J6" s="35" t="s">
        <v>18</v>
      </c>
      <c r="K6" s="24" t="s">
        <v>31</v>
      </c>
      <c r="L6" s="35" t="s">
        <v>19</v>
      </c>
      <c r="M6" s="39" t="s">
        <v>20</v>
      </c>
      <c r="N6" s="35" t="s">
        <v>21</v>
      </c>
      <c r="O6" s="35" t="s">
        <v>22</v>
      </c>
      <c r="P6" s="35" t="s">
        <v>23</v>
      </c>
      <c r="Q6" s="24" t="s">
        <v>6</v>
      </c>
      <c r="R6" s="25" t="s">
        <v>7</v>
      </c>
      <c r="S6" s="74" t="s">
        <v>8</v>
      </c>
      <c r="T6" s="74" t="s">
        <v>9</v>
      </c>
      <c r="U6" s="35" t="s">
        <v>24</v>
      </c>
      <c r="V6" s="35" t="s">
        <v>25</v>
      </c>
    </row>
    <row r="7" spans="1:22" ht="162.75" customHeight="1" thickTop="1" x14ac:dyDescent="0.25">
      <c r="A7" s="26"/>
      <c r="B7" s="56">
        <v>1</v>
      </c>
      <c r="C7" s="75" t="s">
        <v>36</v>
      </c>
      <c r="D7" s="44">
        <v>2</v>
      </c>
      <c r="E7" s="76" t="s">
        <v>29</v>
      </c>
      <c r="F7" s="65" t="s">
        <v>37</v>
      </c>
      <c r="G7" s="78" t="s">
        <v>43</v>
      </c>
      <c r="H7" s="57"/>
      <c r="I7" s="105" t="s">
        <v>32</v>
      </c>
      <c r="J7" s="106" t="s">
        <v>30</v>
      </c>
      <c r="K7" s="109"/>
      <c r="L7" s="112"/>
      <c r="M7" s="96" t="s">
        <v>34</v>
      </c>
      <c r="N7" s="96" t="s">
        <v>35</v>
      </c>
      <c r="O7" s="99">
        <v>14</v>
      </c>
      <c r="P7" s="45">
        <f>D7*Q7</f>
        <v>1200</v>
      </c>
      <c r="Q7" s="46">
        <v>600</v>
      </c>
      <c r="R7" s="81">
        <v>600</v>
      </c>
      <c r="S7" s="47">
        <f>D7*R7</f>
        <v>1200</v>
      </c>
      <c r="T7" s="48" t="str">
        <f t="shared" ref="T7" si="0">IF(ISNUMBER(R7), IF(R7&gt;Q7,"NEVYHOVUJE","VYHOVUJE")," ")</f>
        <v>VYHOVUJE</v>
      </c>
      <c r="U7" s="102"/>
      <c r="V7" s="76" t="s">
        <v>13</v>
      </c>
    </row>
    <row r="8" spans="1:22" ht="179.25" customHeight="1" x14ac:dyDescent="0.25">
      <c r="A8" s="26"/>
      <c r="B8" s="58">
        <v>2</v>
      </c>
      <c r="C8" s="66" t="s">
        <v>38</v>
      </c>
      <c r="D8" s="59">
        <v>2</v>
      </c>
      <c r="E8" s="60" t="s">
        <v>29</v>
      </c>
      <c r="F8" s="67" t="s">
        <v>39</v>
      </c>
      <c r="G8" s="79" t="s">
        <v>42</v>
      </c>
      <c r="H8" s="61"/>
      <c r="I8" s="97"/>
      <c r="J8" s="107"/>
      <c r="K8" s="110"/>
      <c r="L8" s="113"/>
      <c r="M8" s="97"/>
      <c r="N8" s="97"/>
      <c r="O8" s="100"/>
      <c r="P8" s="49">
        <f>D8*Q8</f>
        <v>4000</v>
      </c>
      <c r="Q8" s="62">
        <v>2000</v>
      </c>
      <c r="R8" s="82">
        <v>1777</v>
      </c>
      <c r="S8" s="63">
        <f>D8*R8</f>
        <v>3554</v>
      </c>
      <c r="T8" s="64" t="str">
        <f t="shared" ref="T8:T9" si="1">IF(ISNUMBER(R8), IF(R8&gt;Q8,"NEVYHOVUJE","VYHOVUJE")," ")</f>
        <v>VYHOVUJE</v>
      </c>
      <c r="U8" s="103"/>
      <c r="V8" s="60" t="s">
        <v>12</v>
      </c>
    </row>
    <row r="9" spans="1:22" ht="157.5" customHeight="1" thickBot="1" x14ac:dyDescent="0.3">
      <c r="A9" s="26"/>
      <c r="B9" s="69">
        <v>3</v>
      </c>
      <c r="C9" s="68" t="s">
        <v>40</v>
      </c>
      <c r="D9" s="50">
        <v>3</v>
      </c>
      <c r="E9" s="51" t="s">
        <v>29</v>
      </c>
      <c r="F9" s="70" t="s">
        <v>41</v>
      </c>
      <c r="G9" s="80" t="s">
        <v>44</v>
      </c>
      <c r="H9" s="55"/>
      <c r="I9" s="98"/>
      <c r="J9" s="108"/>
      <c r="K9" s="111"/>
      <c r="L9" s="114"/>
      <c r="M9" s="98"/>
      <c r="N9" s="98"/>
      <c r="O9" s="101"/>
      <c r="P9" s="52">
        <f>D9*Q9</f>
        <v>17400</v>
      </c>
      <c r="Q9" s="71">
        <v>5800</v>
      </c>
      <c r="R9" s="83">
        <v>5511</v>
      </c>
      <c r="S9" s="53">
        <f>D9*R9</f>
        <v>16533</v>
      </c>
      <c r="T9" s="54" t="str">
        <f t="shared" si="1"/>
        <v>VYHOVUJE</v>
      </c>
      <c r="U9" s="104"/>
      <c r="V9" s="77" t="s">
        <v>13</v>
      </c>
    </row>
    <row r="10" spans="1:22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N10" s="5"/>
      <c r="O10" s="5"/>
      <c r="P10" s="5"/>
      <c r="S10" s="40"/>
    </row>
    <row r="11" spans="1:22" ht="60" customHeight="1" thickTop="1" thickBot="1" x14ac:dyDescent="0.3">
      <c r="B11" s="91" t="s">
        <v>28</v>
      </c>
      <c r="C11" s="92"/>
      <c r="D11" s="92"/>
      <c r="E11" s="92"/>
      <c r="F11" s="92"/>
      <c r="G11" s="92"/>
      <c r="H11" s="73"/>
      <c r="I11" s="27"/>
      <c r="J11" s="27"/>
      <c r="K11" s="27"/>
      <c r="L11" s="28"/>
      <c r="M11" s="8"/>
      <c r="N11" s="8"/>
      <c r="O11" s="29"/>
      <c r="P11" s="29"/>
      <c r="Q11" s="30" t="s">
        <v>10</v>
      </c>
      <c r="R11" s="93" t="s">
        <v>11</v>
      </c>
      <c r="S11" s="94"/>
      <c r="T11" s="95"/>
      <c r="U11" s="22"/>
      <c r="V11" s="31"/>
    </row>
    <row r="12" spans="1:22" ht="33" customHeight="1" thickTop="1" thickBot="1" x14ac:dyDescent="0.3">
      <c r="B12" s="84" t="s">
        <v>27</v>
      </c>
      <c r="C12" s="85"/>
      <c r="D12" s="85"/>
      <c r="E12" s="85"/>
      <c r="F12" s="85"/>
      <c r="G12" s="85"/>
      <c r="H12" s="72"/>
      <c r="I12" s="32"/>
      <c r="L12" s="12"/>
      <c r="M12" s="12"/>
      <c r="N12" s="12"/>
      <c r="O12" s="33"/>
      <c r="P12" s="33"/>
      <c r="Q12" s="34">
        <f>SUM(P7:P9)</f>
        <v>22600</v>
      </c>
      <c r="R12" s="86">
        <f>SUM(S7:S9)</f>
        <v>21287</v>
      </c>
      <c r="S12" s="87"/>
      <c r="T12" s="88"/>
    </row>
    <row r="13" spans="1:22" ht="14.25" customHeight="1" thickTop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QGi44T3HF9Gd4CozAdegYknEPIX5wIAs5Odj/ARm5Kw7ibQkjDE2USpNr0DnNokk8WvaxygYpPbKzCHoQeWywg==" saltValue="eNz4vEzVgZ6RWgWZWscL6Q==" spinCount="100000" sheet="1" objects="1" scenarios="1"/>
  <mergeCells count="13">
    <mergeCell ref="U7:U9"/>
    <mergeCell ref="I7:I9"/>
    <mergeCell ref="J7:J9"/>
    <mergeCell ref="K7:K9"/>
    <mergeCell ref="L7:L9"/>
    <mergeCell ref="B12:G12"/>
    <mergeCell ref="R12:T12"/>
    <mergeCell ref="B1:D1"/>
    <mergeCell ref="B11:G11"/>
    <mergeCell ref="R11:T11"/>
    <mergeCell ref="M7:M9"/>
    <mergeCell ref="N7:N9"/>
    <mergeCell ref="O7:O9"/>
  </mergeCells>
  <conditionalFormatting sqref="D7:D9">
    <cfRule type="containsBlanks" dxfId="11" priority="51">
      <formula>LEN(TRIM(D7))=0</formula>
    </cfRule>
  </conditionalFormatting>
  <conditionalFormatting sqref="T7:T9">
    <cfRule type="cellIs" dxfId="10" priority="43" operator="equal">
      <formula>"VYHOVUJE"</formula>
    </cfRule>
  </conditionalFormatting>
  <conditionalFormatting sqref="T7:T9">
    <cfRule type="cellIs" dxfId="9" priority="42" operator="equal">
      <formula>"NEVYHOVUJE"</formula>
    </cfRule>
  </conditionalFormatting>
  <conditionalFormatting sqref="R7:R9 G7:G9">
    <cfRule type="containsBlanks" dxfId="8" priority="23">
      <formula>LEN(TRIM(G7))=0</formula>
    </cfRule>
  </conditionalFormatting>
  <conditionalFormatting sqref="G7:G9 R7:R9">
    <cfRule type="notContainsBlanks" dxfId="7" priority="21">
      <formula>LEN(TRIM(G7))&gt;0</formula>
    </cfRule>
  </conditionalFormatting>
  <conditionalFormatting sqref="G7:G9 R7:R9">
    <cfRule type="notContainsBlanks" dxfId="6" priority="20">
      <formula>LEN(TRIM(G7))&gt;0</formula>
    </cfRule>
  </conditionalFormatting>
  <conditionalFormatting sqref="G7:G9">
    <cfRule type="notContainsBlanks" dxfId="5" priority="19">
      <formula>LEN(TRIM(G7))&gt;0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9" xr:uid="{00000000-0002-0000-0000-000001000000}">
      <formula1>"ks,bal,sada,"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BvCvX764KTkEhErV+g5F2sPKnJR8nAIXsrqV/FgG48w=</DigestValue>
    </Reference>
    <Reference Type="http://www.w3.org/2000/09/xmldsig#Object" URI="#idOfficeObject">
      <DigestMethod Algorithm="http://www.w3.org/2001/04/xmlenc#sha256"/>
      <DigestValue>unjSggYYTYZpTSsZSPBp0wBBgr/QsSwHVnP10sHokFU=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idZxWMvCY22uyN2J2pVtYQWJY2U7A4/YA40IWtQlHFY=</DigestValue>
    </Reference>
  </SignedInfo>
  <SignatureValue>aGRlQRyx2C5EEAgFykuiOVmTuo3SyIyPM14nf4kf5+De66OXexaJCf6DkVCDSByYrBW808Zi2Zk+
UVXEjeVdPnACUm5MQwS44dMhTLpJXg9TD4f+8I530Osk/38bZhOODIVNR23Whq4oHqDw3Q2Toagz
zLfMXXIfRenj/2I7gJzaQxpzleHYwnpGdGWEkgnI1i+kA9xtpAV+k8fsdihZZHs6hl8s/EFcnnJh
2gH1dpmQ0MI3W2P5NTrHBGNubjfS4pnErml9zpYNXzxhBy4KNuO1GhhJT387qPQwicoNB1WqRdLI
ICP5X7cbWYWfgGK4vBzkZQ6uQZMUJcvMTlpRGw==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SNh8Y/droQhqKlmzRX69jdmjuSMNSn3maRX9J11hqZ4=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SLhWj5dq6o3sOkmih+D24oizMEnBebc+Lm8Syp10+HY=</DigestValue>
      </Reference>
      <Reference URI="/xl/sharedStrings.xml?ContentType=application/vnd.openxmlformats-officedocument.spreadsheetml.sharedStrings+xml">
        <DigestMethod Algorithm="http://www.w3.org/2001/04/xmlenc#sha256"/>
        <DigestValue>CbXdpZIKsr3/QTIKarzg/4q/m3eHuuW+uDeNY6v75fY=</DigestValue>
      </Reference>
      <Reference URI="/xl/styles.xml?ContentType=application/vnd.openxmlformats-officedocument.spreadsheetml.styles+xml">
        <DigestMethod Algorithm="http://www.w3.org/2001/04/xmlenc#sha256"/>
        <DigestValue>C9LxlpY2F7DAjt7RoEKOvcPEL/4hnBq2cE5Y+qTilAU=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9KAwhqeN67TfHaGwX3cLEIvcG80+8TQnqiBrSx29pDI=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g0wH0ebohOvtc2Hw4M08fzgYWh+CkPrzt7LH9a/htJk=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2021-09-02T14:13:24Z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16.0.14326/23</OfficeVersion>
          <ApplicationVersion>16.0.14326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2021-09-02T14:13:24Z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2021-04-14T06:29:12Z</cp:lastPrinted>
  <dcterms:created xsi:type="dcterms:W3CDTF">2014-03-05T12:43:32Z</dcterms:created>
  <dcterms:modified xsi:type="dcterms:W3CDTF">2021-09-02T10:36:02Z</dcterms:modified>
</cp:coreProperties>
</file>