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/>
  <bookViews>
    <workbookView xWindow="0" yWindow="0" windowWidth="23040" windowHeight="9060" activeTab="0"/>
  </bookViews>
  <sheets>
    <sheet name="Výpočetní technika" sheetId="1" r:id="rId1"/>
  </sheets>
  <definedNames>
    <definedName name="_xlnm.Print_Area" localSheetId="0">'Výpočetní technika'!$B$1:$T$27</definedName>
  </definedNames>
  <calcPr calcId="191029"/>
</workbook>
</file>

<file path=xl/sharedStrings.xml><?xml version="1.0" encoding="utf-8"?>
<sst xmlns="http://schemas.openxmlformats.org/spreadsheetml/2006/main" count="97" uniqueCount="71">
  <si>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</si>
  <si>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</si>
  <si>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</si>
  <si>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</si>
  <si>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</si>
  <si>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</si>
  <si>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</si>
  <si>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</si>
  <si>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</si>
  <si>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</si>
  <si>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</si>
  <si>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</si>
  <si>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30233132-5 - Diskové jednotky </t>
  </si>
  <si>
    <t xml:space="preserve">30237000-9 - Součásti, příslušenství a doplňky pro počítače </t>
  </si>
  <si>
    <t>30237300-2 - Doplňky k počítačům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</si>
  <si>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</si>
  <si>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</si>
  <si>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</si>
  <si>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</si>
  <si>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</si>
  <si>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</si>
  <si>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</si>
  <si>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</si>
  <si>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</si>
  <si>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</si>
  <si>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</si>
  <si>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</si>
  <si>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</si>
  <si>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</si>
  <si>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</si>
  <si>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</si>
  <si>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</si>
  <si>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</si>
  <si>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</si>
  <si>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</si>
  <si>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103 - 2021 </t>
  </si>
  <si>
    <t>Zámek k PC a notebooku</t>
  </si>
  <si>
    <t>Zámek k PC a notebooku. 
Ocelové lanko průměr 4,5 mm, délka min. 183 cm. 
Zámek průměr 10 mm s otočnou hlavicí.
Kompatibilní s notebooky Dell s tenkým profilem. 
U více kusů vzájemně nezáměnný klíč.</t>
  </si>
  <si>
    <t>Ing. Jiří Basl, PhD.,
Tel.: 603 216 039,
37763 4249</t>
  </si>
  <si>
    <t>Univerzitní 26, 
301 00 Plzeň,
Fakulta elektrotechnická -
Katedra elektroniky a informačních technologií, 
místnost EK 502</t>
  </si>
  <si>
    <t>Náhradní baterie do nepřerušitelných zdrojů napájení (UPS)</t>
  </si>
  <si>
    <t>Pokud financováno z projektových prostředků, pak ŘEŠITEL uvede: NÁZEV A ČÍSLO DOTAČNÍHO PROJEKTU</t>
  </si>
  <si>
    <t>Ing. Libor Šmíd, 
Tel.: 37763 2849</t>
  </si>
  <si>
    <t>Univerzitní 20,
301 00 Plzeň,
Centrum informatizace a výpočetní techniky,
místnost UI 418</t>
  </si>
  <si>
    <t>Bezúdržbový, plynotěsný, olověný akumulátor s životností min. 6 let.
Rozměry včetně vývodů: 151 x 65 x 100mm s tolerancí +- 1 mm.
Napětí: 12V.
Kapacita: min. 7,2Ah.
Konektory: Faston 250 (6,3mm).</t>
  </si>
  <si>
    <t>SSD disk</t>
  </si>
  <si>
    <t>Bezdrátová myš</t>
  </si>
  <si>
    <t>Myš drátová</t>
  </si>
  <si>
    <t>Ivana Jílková,
Tel.: 737 574 516,
37763 1085</t>
  </si>
  <si>
    <t>Univerzitní 22, 
301 00 Plzeň, 
budova Fakulty strojní - Projektové centrum,
místnost UF 215</t>
  </si>
  <si>
    <t>Monitor 24"</t>
  </si>
  <si>
    <t xml:space="preserve"> NAVRÁTILOVÁ</t>
  </si>
  <si>
    <r>
      <t xml:space="preserve">Velikost úhlopříčky 24", rozlišení min. WUXGA (1920x1200).
Rozhraní DVI nebo displayport, USB hub.
Jas min. 300 cd/m2.
Typ panelu IPS. 
Displayport kabel musí byt součástí dodávky.
Min. 3 roky záruka. 
</t>
    </r>
    <r>
      <rPr>
        <b/>
        <sz val="11"/>
        <color theme="1"/>
        <rFont val="Calibri"/>
        <family val="2"/>
        <scheme val="minor"/>
      </rPr>
      <t>Kompatibilní s počítačem HP - ELITE DESK.</t>
    </r>
  </si>
  <si>
    <t>Záruka na zboží min. 36 měsíců.</t>
  </si>
  <si>
    <t>MILUŠKA</t>
  </si>
  <si>
    <r>
      <t xml:space="preserve">Velikost úhlopříčky 24", rozlišení min. WUXGA (1920x1200).
LCD.
Rozhraní DVI nebo displayport, VGA, USB hub.
Jas min. 300 cd/m2.
Typ panelu IPS. 
Displayport kabel musí byt součástí dodávky.
Min. 3 roky záruka. 
</t>
    </r>
    <r>
      <rPr>
        <b/>
        <sz val="11"/>
        <color theme="1"/>
        <rFont val="Calibri"/>
        <family val="2"/>
        <scheme val="minor"/>
      </rPr>
      <t>Kompatibilní s počítačem HP - PRO DESK</t>
    </r>
    <r>
      <rPr>
        <sz val="11"/>
        <color theme="1"/>
        <rFont val="Calibri"/>
        <family val="2"/>
        <scheme val="minor"/>
      </rPr>
      <t xml:space="preserve">. </t>
    </r>
  </si>
  <si>
    <t>Monitor 27"</t>
  </si>
  <si>
    <t>Spěváčková</t>
  </si>
  <si>
    <r>
      <t xml:space="preserve">Velikost úhlopříčky 27", antireflexní IPS, rozlišení min. 1920x1080 px, poměr stran 16 : 9.
Obnovovací frekvence min. 60 Hz.
Jas min. 250 cd/m2.
Odezva max. 5 ms.
Kontrastní poměr min. 1 000 :1. 
</t>
    </r>
    <r>
      <rPr>
        <b/>
        <sz val="11"/>
        <color theme="1"/>
        <rFont val="Calibri"/>
        <family val="2"/>
        <scheme val="minor"/>
      </rPr>
      <t>Kompatibilní s počítačem - HP Prodesk.</t>
    </r>
  </si>
  <si>
    <t>DÁŠA</t>
  </si>
  <si>
    <r>
      <t xml:space="preserve">Rozhraní: SATA 6Gb/s.
Formát disku: 2,5".
Kapacita: min. 500 GB.
Sekvenční čtení: min. 550 MB/sec.
Sekvenční zápis: min. 510 MB/sec.
MTTF min. : 1.5 Million Hodin.
Zaruka min. 60 měsíců.
</t>
    </r>
    <r>
      <rPr>
        <b/>
        <sz val="11"/>
        <color theme="1"/>
        <rFont val="Calibri"/>
        <family val="2"/>
        <scheme val="minor"/>
      </rPr>
      <t>KOMPATIBILNÍ S pevným počítačem - HP ELITEDESK.</t>
    </r>
  </si>
  <si>
    <t>Záruka na zboží min. 60 měsíců.</t>
  </si>
  <si>
    <t>KÁJA</t>
  </si>
  <si>
    <r>
      <t xml:space="preserve">Rozhraní: SATA 6Gb/s.
Formát disku: 2,5".
Kapacita: min. 500 GB.
Sekvenční čtení: min. 550 MB/sec.
Sekvenční zápis: min. 510 MB/sec.
MTTF min. : 1.5 Million Hodin.
Záruka min. 60 měsíců.
</t>
    </r>
    <r>
      <rPr>
        <b/>
        <sz val="11"/>
        <color theme="1"/>
        <rFont val="Calibri"/>
        <family val="2"/>
        <scheme val="minor"/>
      </rPr>
      <t>KOMPATIBILNÍ s notebookem- ULTRABOOK, DELL - INSPIRON 13.</t>
    </r>
  </si>
  <si>
    <t>KATKA SVOBODOVÁ</t>
  </si>
  <si>
    <r>
      <t xml:space="preserve">Rozhraní: SATA 6Gb/s.
Formát disku: 2,5".
Kapacita: min. 500 GB.
Sekvenční čtení: min. 550 MB/sec.
Sekvenční zápis: min. 510 MB/sec.
MTTF min.: 1.5 Million Hodin.
Záruka min. 60 měsíců.
</t>
    </r>
    <r>
      <rPr>
        <b/>
        <sz val="11"/>
        <color theme="1"/>
        <rFont val="Calibri"/>
        <family val="2"/>
        <scheme val="minor"/>
      </rPr>
      <t>KOMPATIBILNÍ s PEVNÝM POČÍTAČEM- ELITE DESK - 800 63 SFF.</t>
    </r>
  </si>
  <si>
    <t>STRNADOVÁ</t>
  </si>
  <si>
    <r>
      <t xml:space="preserve">Rozhraní: SATA 6Gb/s.
Formát disku: 2,5".
Kapacita: min. 500 GB.
Sekvenční čtení: min. 550 MB/sec.
Sekvenční zápis: min. 510 MB/sec.
MTTF min.: 1.5 Million Hodin.
Záruka min. 60 měsíců.
</t>
    </r>
    <r>
      <rPr>
        <b/>
        <sz val="11"/>
        <color theme="1"/>
        <rFont val="Calibri"/>
        <family val="2"/>
        <scheme val="minor"/>
      </rPr>
      <t xml:space="preserve">KOMPATIBILNÍ s notebookem - Acer, travelmate p259 aluminium. </t>
    </r>
  </si>
  <si>
    <t>Rozhraní: SATA 6Gb/s.
Formát disku: 2,5".
Kapacita: min. 500 GB.
Sekvenční čtení: min. 550 MB/sec.
Sekvenční zápis: min. 510 MB/sec.
MTTF min.: 1.5 Million Hodin.
Záruka min. 60 měsíců.</t>
  </si>
  <si>
    <t>BlueTrack technologie, rozlišení min. 1 200 DPI, 3 tlačítka včetně rolovacího kolečka, USB přijímač 2,4 GHz, napájení AA baterií (součástí balení).</t>
  </si>
  <si>
    <t>Myš drátová, optická, min. 1 000 DPI, 3 tlačítka, délka kabelu min. 1,5m, PS/2, symetrická, velikost S, černá.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</si>
</sst>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 diagonalUp="1" diagonalDown="1">
      <left style="medium"/>
      <right style="medium"/>
      <top style="thick"/>
      <bottom style="medium"/>
      <diagonal style="thin"/>
    </border>
    <border>
      <left style="thick"/>
      <right style="medium"/>
      <top/>
      <bottom/>
    </border>
    <border>
      <left style="medium"/>
      <right style="medium"/>
      <top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 diagonalUp="1" diagonalDown="1">
      <left style="medium"/>
      <right style="medium"/>
      <top/>
      <bottom/>
      <diagonal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ck"/>
    </border>
    <border diagonalUp="1" diagonalDown="1">
      <left style="medium"/>
      <right style="medium"/>
      <top style="thin"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ill="1" applyBorder="1" applyAlignment="1">
      <alignment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ill="1" applyBorder="1" applyAlignment="1">
      <alignment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0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3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18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377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56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61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139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09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3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1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4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3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1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65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3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1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3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1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95250</xdr:colOff>
      <xdr:row>77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40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94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0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4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04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18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37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28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47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66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85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04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23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61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99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18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37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56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7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949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1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33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71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90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0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28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47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85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2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18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37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5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52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7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90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95250</xdr:colOff>
      <xdr:row>191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0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28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95250</xdr:colOff>
      <xdr:row>194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66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95250</xdr:colOff>
      <xdr:row>86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0621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0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6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8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0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2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9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1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3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5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7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9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1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3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7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9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0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2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4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8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2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1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5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5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7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0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2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4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6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0621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0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062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42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652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3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0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062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74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404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652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76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0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6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8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0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2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9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1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3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5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7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9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1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3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7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9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0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2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4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8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2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1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5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5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7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0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2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4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6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062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47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0965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56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58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68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19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9525</xdr:rowOff>
    </xdr:from>
    <xdr:to>
      <xdr:col>22</xdr:col>
      <xdr:colOff>190500</xdr:colOff>
      <xdr:row>76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5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65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11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2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6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1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0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6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8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0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8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9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1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3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5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7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9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1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52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7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0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28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6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0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2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2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8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80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1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3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1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1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52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7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0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2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4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9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671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180975</xdr:rowOff>
    </xdr:from>
    <xdr:to>
      <xdr:col>22</xdr:col>
      <xdr:colOff>190500</xdr:colOff>
      <xdr:row>83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14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13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213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461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54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1956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204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451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56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2946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62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442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689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393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15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9525</xdr:rowOff>
    </xdr:from>
    <xdr:to>
      <xdr:col>22</xdr:col>
      <xdr:colOff>190500</xdr:colOff>
      <xdr:row>77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40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395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61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35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260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10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59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09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586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483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0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58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0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56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681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06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31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5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8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89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1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99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0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4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8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19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18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37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56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7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3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5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71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39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2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4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66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485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0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23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6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59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1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3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5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7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69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1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3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7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79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0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2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4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88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2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42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599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1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05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3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5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7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19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0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2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6266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175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166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6661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180975</xdr:rowOff>
    </xdr:from>
    <xdr:to>
      <xdr:col>22</xdr:col>
      <xdr:colOff>190500</xdr:colOff>
      <xdr:row>86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062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63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85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39881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12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86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376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62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042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zoomScale="39" zoomScaleNormal="39" workbookViewId="0" topLeftCell="A1">
      <selection activeCell="H9" sqref="H9:H11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5.421875" style="1" customWidth="1"/>
    <col min="4" max="4" width="12.28125" style="2" customWidth="1"/>
    <col min="5" max="5" width="10.57421875" style="3" customWidth="1"/>
    <col min="6" max="6" width="95.28125" style="1" customWidth="1"/>
    <col min="7" max="7" width="29.7109375" style="4" bestFit="1" customWidth="1"/>
    <col min="8" max="8" width="23.421875" style="4" customWidth="1"/>
    <col min="9" max="9" width="21.7109375" style="4" customWidth="1"/>
    <col min="10" max="10" width="16.28125" style="1" customWidth="1"/>
    <col min="11" max="11" width="27.28125" style="5" hidden="1" customWidth="1"/>
    <col min="12" max="12" width="33.00390625" style="5" customWidth="1"/>
    <col min="13" max="13" width="30.140625" style="5" customWidth="1"/>
    <col min="14" max="14" width="40.5742187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21.8515625" style="5" hidden="1" customWidth="1"/>
    <col min="22" max="22" width="40.00390625" style="6" customWidth="1"/>
    <col min="23" max="16384" width="8.8515625" style="5" customWidth="1"/>
  </cols>
  <sheetData>
    <row r="1" spans="2:22" ht="40.95" customHeight="1">
      <c r="B1" s="116" t="s">
        <v>35</v>
      </c>
      <c r="C1" s="117"/>
      <c r="D1" s="11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110"/>
      <c r="E3" s="110"/>
      <c r="F3" s="11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110"/>
      <c r="E4" s="110"/>
      <c r="F4" s="110"/>
      <c r="G4" s="110"/>
      <c r="H4" s="11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26" t="s">
        <v>2</v>
      </c>
      <c r="H5" s="127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16</v>
      </c>
      <c r="D6" s="39" t="s">
        <v>4</v>
      </c>
      <c r="E6" s="39" t="s">
        <v>17</v>
      </c>
      <c r="F6" s="39" t="s">
        <v>18</v>
      </c>
      <c r="G6" s="45" t="s">
        <v>27</v>
      </c>
      <c r="H6" s="46" t="s">
        <v>31</v>
      </c>
      <c r="I6" s="40" t="s">
        <v>19</v>
      </c>
      <c r="J6" s="39" t="s">
        <v>20</v>
      </c>
      <c r="K6" s="39" t="s">
        <v>41</v>
      </c>
      <c r="L6" s="41" t="s">
        <v>21</v>
      </c>
      <c r="M6" s="42" t="s">
        <v>22</v>
      </c>
      <c r="N6" s="41" t="s">
        <v>23</v>
      </c>
      <c r="O6" s="41" t="s">
        <v>28</v>
      </c>
      <c r="P6" s="41" t="s">
        <v>24</v>
      </c>
      <c r="Q6" s="39" t="s">
        <v>5</v>
      </c>
      <c r="R6" s="43" t="s">
        <v>6</v>
      </c>
      <c r="S6" s="111" t="s">
        <v>7</v>
      </c>
      <c r="T6" s="44" t="s">
        <v>8</v>
      </c>
      <c r="U6" s="41" t="s">
        <v>25</v>
      </c>
      <c r="V6" s="41" t="s">
        <v>26</v>
      </c>
    </row>
    <row r="7" spans="1:22" ht="126.75" customHeight="1" thickBot="1" thickTop="1">
      <c r="A7" s="20"/>
      <c r="B7" s="48">
        <v>1</v>
      </c>
      <c r="C7" s="49" t="s">
        <v>36</v>
      </c>
      <c r="D7" s="50">
        <v>8</v>
      </c>
      <c r="E7" s="51" t="s">
        <v>34</v>
      </c>
      <c r="F7" s="52" t="s">
        <v>37</v>
      </c>
      <c r="G7" s="150"/>
      <c r="H7" s="53"/>
      <c r="I7" s="54" t="s">
        <v>29</v>
      </c>
      <c r="J7" s="51" t="s">
        <v>30</v>
      </c>
      <c r="K7" s="55"/>
      <c r="L7" s="56"/>
      <c r="M7" s="57" t="s">
        <v>38</v>
      </c>
      <c r="N7" s="57" t="s">
        <v>39</v>
      </c>
      <c r="O7" s="58">
        <v>21</v>
      </c>
      <c r="P7" s="59">
        <f>D7*Q7</f>
        <v>4000</v>
      </c>
      <c r="Q7" s="60">
        <v>500</v>
      </c>
      <c r="R7" s="155"/>
      <c r="S7" s="61">
        <f>D7*R7</f>
        <v>0</v>
      </c>
      <c r="T7" s="62" t="str">
        <f aca="true" t="shared" si="0" ref="T7">IF(ISNUMBER(R7),IF(R7&gt;Q7,"NEVYHOVUJE","VYHOVUJE")," ")</f>
        <v xml:space="preserve"> </v>
      </c>
      <c r="U7" s="63"/>
      <c r="V7" s="51" t="s">
        <v>14</v>
      </c>
    </row>
    <row r="8" spans="1:22" ht="126.75" customHeight="1" thickBot="1">
      <c r="A8" s="20"/>
      <c r="B8" s="64">
        <v>2</v>
      </c>
      <c r="C8" s="65" t="s">
        <v>40</v>
      </c>
      <c r="D8" s="66">
        <v>20</v>
      </c>
      <c r="E8" s="109" t="s">
        <v>34</v>
      </c>
      <c r="F8" s="67" t="s">
        <v>44</v>
      </c>
      <c r="G8" s="151"/>
      <c r="H8" s="115"/>
      <c r="I8" s="68" t="s">
        <v>29</v>
      </c>
      <c r="J8" s="109" t="s">
        <v>30</v>
      </c>
      <c r="K8" s="114"/>
      <c r="L8" s="69"/>
      <c r="M8" s="112" t="s">
        <v>42</v>
      </c>
      <c r="N8" s="112" t="s">
        <v>43</v>
      </c>
      <c r="O8" s="113">
        <v>21</v>
      </c>
      <c r="P8" s="70">
        <f>D8*Q8</f>
        <v>12000</v>
      </c>
      <c r="Q8" s="71">
        <v>600</v>
      </c>
      <c r="R8" s="156"/>
      <c r="S8" s="72">
        <f>D8*R8</f>
        <v>0</v>
      </c>
      <c r="T8" s="73" t="str">
        <f aca="true" t="shared" si="1" ref="T8">IF(ISNUMBER(R8),IF(R8&gt;Q8,"NEVYHOVUJE","VYHOVUJE")," ")</f>
        <v xml:space="preserve"> </v>
      </c>
      <c r="U8" s="74"/>
      <c r="V8" s="109" t="s">
        <v>13</v>
      </c>
    </row>
    <row r="9" spans="1:22" ht="144" customHeight="1">
      <c r="A9" s="20"/>
      <c r="B9" s="75">
        <v>3</v>
      </c>
      <c r="C9" s="76" t="s">
        <v>50</v>
      </c>
      <c r="D9" s="77">
        <v>1</v>
      </c>
      <c r="E9" s="78" t="s">
        <v>34</v>
      </c>
      <c r="F9" s="102" t="s">
        <v>52</v>
      </c>
      <c r="G9" s="152"/>
      <c r="H9" s="151"/>
      <c r="I9" s="128" t="s">
        <v>29</v>
      </c>
      <c r="J9" s="131" t="s">
        <v>30</v>
      </c>
      <c r="K9" s="140"/>
      <c r="L9" s="104" t="s">
        <v>53</v>
      </c>
      <c r="M9" s="134" t="s">
        <v>48</v>
      </c>
      <c r="N9" s="134" t="s">
        <v>49</v>
      </c>
      <c r="O9" s="137">
        <v>21</v>
      </c>
      <c r="P9" s="79">
        <f>D9*Q9</f>
        <v>6500</v>
      </c>
      <c r="Q9" s="80">
        <v>6500</v>
      </c>
      <c r="R9" s="157"/>
      <c r="S9" s="81">
        <f>D9*R9</f>
        <v>0</v>
      </c>
      <c r="T9" s="82" t="str">
        <f aca="true" t="shared" si="2" ref="T9:T18">IF(ISNUMBER(R9),IF(R9&gt;Q9,"NEVYHOVUJE","VYHOVUJE")," ")</f>
        <v xml:space="preserve"> </v>
      </c>
      <c r="U9" s="103" t="s">
        <v>51</v>
      </c>
      <c r="V9" s="131" t="s">
        <v>11</v>
      </c>
    </row>
    <row r="10" spans="1:22" ht="157.5" customHeight="1">
      <c r="A10" s="20"/>
      <c r="B10" s="83">
        <v>4</v>
      </c>
      <c r="C10" s="84" t="s">
        <v>50</v>
      </c>
      <c r="D10" s="85">
        <v>1</v>
      </c>
      <c r="E10" s="86" t="s">
        <v>34</v>
      </c>
      <c r="F10" s="105" t="s">
        <v>55</v>
      </c>
      <c r="G10" s="153"/>
      <c r="H10" s="151"/>
      <c r="I10" s="129"/>
      <c r="J10" s="132"/>
      <c r="K10" s="141"/>
      <c r="L10" s="107" t="s">
        <v>53</v>
      </c>
      <c r="M10" s="135"/>
      <c r="N10" s="135"/>
      <c r="O10" s="138"/>
      <c r="P10" s="88">
        <f>D10*Q10</f>
        <v>6500</v>
      </c>
      <c r="Q10" s="89">
        <v>6500</v>
      </c>
      <c r="R10" s="158"/>
      <c r="S10" s="90">
        <f>D10*R10</f>
        <v>0</v>
      </c>
      <c r="T10" s="91" t="str">
        <f t="shared" si="2"/>
        <v xml:space="preserve"> </v>
      </c>
      <c r="U10" s="106" t="s">
        <v>54</v>
      </c>
      <c r="V10" s="132"/>
    </row>
    <row r="11" spans="1:22" ht="132" customHeight="1">
      <c r="A11" s="20"/>
      <c r="B11" s="83">
        <v>5</v>
      </c>
      <c r="C11" s="84" t="s">
        <v>56</v>
      </c>
      <c r="D11" s="85">
        <v>1</v>
      </c>
      <c r="E11" s="86" t="s">
        <v>34</v>
      </c>
      <c r="F11" s="105" t="s">
        <v>58</v>
      </c>
      <c r="G11" s="153"/>
      <c r="H11" s="151"/>
      <c r="I11" s="129"/>
      <c r="J11" s="132"/>
      <c r="K11" s="141"/>
      <c r="L11" s="87"/>
      <c r="M11" s="135"/>
      <c r="N11" s="135"/>
      <c r="O11" s="138"/>
      <c r="P11" s="88">
        <f>D11*Q11</f>
        <v>6500</v>
      </c>
      <c r="Q11" s="89">
        <v>6500</v>
      </c>
      <c r="R11" s="158"/>
      <c r="S11" s="90">
        <f>D11*R11</f>
        <v>0</v>
      </c>
      <c r="T11" s="91" t="str">
        <f t="shared" si="2"/>
        <v xml:space="preserve"> </v>
      </c>
      <c r="U11" s="106" t="s">
        <v>57</v>
      </c>
      <c r="V11" s="149"/>
    </row>
    <row r="12" spans="1:22" ht="179.25" customHeight="1">
      <c r="A12" s="20"/>
      <c r="B12" s="83">
        <v>6</v>
      </c>
      <c r="C12" s="84" t="s">
        <v>45</v>
      </c>
      <c r="D12" s="85">
        <v>1</v>
      </c>
      <c r="E12" s="86" t="s">
        <v>34</v>
      </c>
      <c r="F12" s="105" t="s">
        <v>60</v>
      </c>
      <c r="G12" s="153"/>
      <c r="H12" s="143"/>
      <c r="I12" s="129"/>
      <c r="J12" s="132"/>
      <c r="K12" s="141"/>
      <c r="L12" s="107" t="s">
        <v>61</v>
      </c>
      <c r="M12" s="135"/>
      <c r="N12" s="135"/>
      <c r="O12" s="138"/>
      <c r="P12" s="88">
        <f>D12*Q12</f>
        <v>1600</v>
      </c>
      <c r="Q12" s="89">
        <v>1600</v>
      </c>
      <c r="R12" s="158"/>
      <c r="S12" s="90">
        <f>D12*R12</f>
        <v>0</v>
      </c>
      <c r="T12" s="91" t="str">
        <f t="shared" si="2"/>
        <v xml:space="preserve"> </v>
      </c>
      <c r="U12" s="106" t="s">
        <v>59</v>
      </c>
      <c r="V12" s="148" t="s">
        <v>12</v>
      </c>
    </row>
    <row r="13" spans="1:22" ht="154.5" customHeight="1">
      <c r="A13" s="20"/>
      <c r="B13" s="83">
        <v>7</v>
      </c>
      <c r="C13" s="84" t="s">
        <v>45</v>
      </c>
      <c r="D13" s="85">
        <v>1</v>
      </c>
      <c r="E13" s="86" t="s">
        <v>34</v>
      </c>
      <c r="F13" s="105" t="s">
        <v>63</v>
      </c>
      <c r="G13" s="153"/>
      <c r="H13" s="144"/>
      <c r="I13" s="129"/>
      <c r="J13" s="132"/>
      <c r="K13" s="141"/>
      <c r="L13" s="107" t="s">
        <v>61</v>
      </c>
      <c r="M13" s="135"/>
      <c r="N13" s="135"/>
      <c r="O13" s="138"/>
      <c r="P13" s="88">
        <f>D13*Q13</f>
        <v>1600</v>
      </c>
      <c r="Q13" s="89">
        <v>1600</v>
      </c>
      <c r="R13" s="158"/>
      <c r="S13" s="90">
        <f>D13*R13</f>
        <v>0</v>
      </c>
      <c r="T13" s="91" t="str">
        <f t="shared" si="2"/>
        <v xml:space="preserve"> </v>
      </c>
      <c r="U13" s="106" t="s">
        <v>62</v>
      </c>
      <c r="V13" s="132"/>
    </row>
    <row r="14" spans="1:22" ht="165.75" customHeight="1">
      <c r="A14" s="20"/>
      <c r="B14" s="83">
        <v>8</v>
      </c>
      <c r="C14" s="84" t="s">
        <v>45</v>
      </c>
      <c r="D14" s="85">
        <v>1</v>
      </c>
      <c r="E14" s="86" t="s">
        <v>34</v>
      </c>
      <c r="F14" s="105" t="s">
        <v>65</v>
      </c>
      <c r="G14" s="153"/>
      <c r="H14" s="144"/>
      <c r="I14" s="129"/>
      <c r="J14" s="132"/>
      <c r="K14" s="141"/>
      <c r="L14" s="107" t="s">
        <v>61</v>
      </c>
      <c r="M14" s="135"/>
      <c r="N14" s="135"/>
      <c r="O14" s="138"/>
      <c r="P14" s="88">
        <f>D14*Q14</f>
        <v>1600</v>
      </c>
      <c r="Q14" s="89">
        <v>1600</v>
      </c>
      <c r="R14" s="158"/>
      <c r="S14" s="90">
        <f>D14*R14</f>
        <v>0</v>
      </c>
      <c r="T14" s="91" t="str">
        <f t="shared" si="2"/>
        <v xml:space="preserve"> </v>
      </c>
      <c r="U14" s="106" t="s">
        <v>64</v>
      </c>
      <c r="V14" s="132"/>
    </row>
    <row r="15" spans="1:22" ht="145.5" customHeight="1">
      <c r="A15" s="20"/>
      <c r="B15" s="83">
        <v>9</v>
      </c>
      <c r="C15" s="84" t="s">
        <v>45</v>
      </c>
      <c r="D15" s="85">
        <v>1</v>
      </c>
      <c r="E15" s="86" t="s">
        <v>34</v>
      </c>
      <c r="F15" s="105" t="s">
        <v>67</v>
      </c>
      <c r="G15" s="153"/>
      <c r="H15" s="144"/>
      <c r="I15" s="129"/>
      <c r="J15" s="132"/>
      <c r="K15" s="141"/>
      <c r="L15" s="107" t="s">
        <v>61</v>
      </c>
      <c r="M15" s="135"/>
      <c r="N15" s="135"/>
      <c r="O15" s="138"/>
      <c r="P15" s="88">
        <f>D15*Q15</f>
        <v>1600</v>
      </c>
      <c r="Q15" s="89">
        <v>1600</v>
      </c>
      <c r="R15" s="158"/>
      <c r="S15" s="90">
        <f>D15*R15</f>
        <v>0</v>
      </c>
      <c r="T15" s="91" t="str">
        <f t="shared" si="2"/>
        <v xml:space="preserve"> </v>
      </c>
      <c r="U15" s="106" t="s">
        <v>66</v>
      </c>
      <c r="V15" s="132"/>
    </row>
    <row r="16" spans="1:22" ht="151.5" customHeight="1">
      <c r="A16" s="20"/>
      <c r="B16" s="83">
        <v>10</v>
      </c>
      <c r="C16" s="84" t="s">
        <v>45</v>
      </c>
      <c r="D16" s="85">
        <v>1</v>
      </c>
      <c r="E16" s="86" t="s">
        <v>34</v>
      </c>
      <c r="F16" s="105" t="s">
        <v>68</v>
      </c>
      <c r="G16" s="153"/>
      <c r="H16" s="144"/>
      <c r="I16" s="129"/>
      <c r="J16" s="132"/>
      <c r="K16" s="141"/>
      <c r="L16" s="107" t="s">
        <v>61</v>
      </c>
      <c r="M16" s="135"/>
      <c r="N16" s="135"/>
      <c r="O16" s="138"/>
      <c r="P16" s="88">
        <f>D16*Q16</f>
        <v>1600</v>
      </c>
      <c r="Q16" s="89">
        <v>1600</v>
      </c>
      <c r="R16" s="158"/>
      <c r="S16" s="90">
        <f>D16*R16</f>
        <v>0</v>
      </c>
      <c r="T16" s="91" t="str">
        <f t="shared" si="2"/>
        <v xml:space="preserve"> </v>
      </c>
      <c r="U16" s="92"/>
      <c r="V16" s="149"/>
    </row>
    <row r="17" spans="1:22" ht="59.25" customHeight="1">
      <c r="A17" s="20"/>
      <c r="B17" s="83">
        <v>11</v>
      </c>
      <c r="C17" s="84" t="s">
        <v>46</v>
      </c>
      <c r="D17" s="85">
        <v>4</v>
      </c>
      <c r="E17" s="86" t="s">
        <v>34</v>
      </c>
      <c r="F17" s="105" t="s">
        <v>69</v>
      </c>
      <c r="G17" s="153"/>
      <c r="H17" s="144"/>
      <c r="I17" s="129"/>
      <c r="J17" s="132"/>
      <c r="K17" s="141"/>
      <c r="L17" s="146"/>
      <c r="M17" s="135"/>
      <c r="N17" s="135"/>
      <c r="O17" s="138"/>
      <c r="P17" s="88">
        <f>D17*Q17</f>
        <v>600</v>
      </c>
      <c r="Q17" s="89">
        <v>150</v>
      </c>
      <c r="R17" s="158"/>
      <c r="S17" s="90">
        <f>D17*R17</f>
        <v>0</v>
      </c>
      <c r="T17" s="91" t="str">
        <f t="shared" si="2"/>
        <v xml:space="preserve"> </v>
      </c>
      <c r="U17" s="92"/>
      <c r="V17" s="148" t="s">
        <v>15</v>
      </c>
    </row>
    <row r="18" spans="1:22" ht="59.25" customHeight="1" thickBot="1">
      <c r="A18" s="20"/>
      <c r="B18" s="93">
        <v>12</v>
      </c>
      <c r="C18" s="94" t="s">
        <v>47</v>
      </c>
      <c r="D18" s="95">
        <v>2</v>
      </c>
      <c r="E18" s="96" t="s">
        <v>34</v>
      </c>
      <c r="F18" s="108" t="s">
        <v>70</v>
      </c>
      <c r="G18" s="154"/>
      <c r="H18" s="145"/>
      <c r="I18" s="130"/>
      <c r="J18" s="133"/>
      <c r="K18" s="142"/>
      <c r="L18" s="147"/>
      <c r="M18" s="136"/>
      <c r="N18" s="136"/>
      <c r="O18" s="139"/>
      <c r="P18" s="97">
        <f>D18*Q18</f>
        <v>190</v>
      </c>
      <c r="Q18" s="98">
        <v>95</v>
      </c>
      <c r="R18" s="159"/>
      <c r="S18" s="99">
        <f>D18*R18</f>
        <v>0</v>
      </c>
      <c r="T18" s="100" t="str">
        <f t="shared" si="2"/>
        <v xml:space="preserve"> </v>
      </c>
      <c r="U18" s="101"/>
      <c r="V18" s="133"/>
    </row>
    <row r="19" spans="3:16" ht="17.4" customHeight="1" thickBot="1" thickTop="1">
      <c r="C19" s="5"/>
      <c r="D19" s="5"/>
      <c r="E19" s="5"/>
      <c r="F19" s="5"/>
      <c r="G19" s="33"/>
      <c r="H19" s="33"/>
      <c r="I19" s="5"/>
      <c r="J19" s="5"/>
      <c r="N19" s="5"/>
      <c r="O19" s="5"/>
      <c r="P19" s="5"/>
    </row>
    <row r="20" spans="2:22" ht="82.95" customHeight="1" thickBot="1" thickTop="1">
      <c r="B20" s="122" t="s">
        <v>33</v>
      </c>
      <c r="C20" s="122"/>
      <c r="D20" s="122"/>
      <c r="E20" s="122"/>
      <c r="F20" s="122"/>
      <c r="G20" s="122"/>
      <c r="H20" s="122"/>
      <c r="I20" s="122"/>
      <c r="J20" s="21"/>
      <c r="K20" s="21"/>
      <c r="L20" s="7"/>
      <c r="M20" s="7"/>
      <c r="N20" s="7"/>
      <c r="O20" s="22"/>
      <c r="P20" s="22"/>
      <c r="Q20" s="23" t="s">
        <v>9</v>
      </c>
      <c r="R20" s="123" t="s">
        <v>10</v>
      </c>
      <c r="S20" s="124"/>
      <c r="T20" s="125"/>
      <c r="U20" s="24"/>
      <c r="V20" s="25"/>
    </row>
    <row r="21" spans="2:20" ht="43.2" customHeight="1" thickBot="1" thickTop="1">
      <c r="B21" s="118" t="s">
        <v>32</v>
      </c>
      <c r="C21" s="118"/>
      <c r="D21" s="118"/>
      <c r="E21" s="118"/>
      <c r="F21" s="118"/>
      <c r="G21" s="118"/>
      <c r="I21" s="26"/>
      <c r="L21" s="9"/>
      <c r="M21" s="9"/>
      <c r="N21" s="9"/>
      <c r="O21" s="27"/>
      <c r="P21" s="27"/>
      <c r="Q21" s="28">
        <f>SUM(P7:P18)</f>
        <v>44290</v>
      </c>
      <c r="R21" s="119">
        <f>SUM(S7:S18)</f>
        <v>0</v>
      </c>
      <c r="S21" s="120"/>
      <c r="T21" s="121"/>
    </row>
    <row r="22" spans="8:19" ht="15" thickTop="1">
      <c r="H22" s="11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2:19" ht="15">
      <c r="B23" s="47"/>
      <c r="C23" s="47"/>
      <c r="D23" s="47"/>
      <c r="E23" s="47"/>
      <c r="F23" s="47"/>
      <c r="G23" s="110"/>
      <c r="H23" s="11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2:19" ht="15">
      <c r="B24" s="47"/>
      <c r="C24" s="47"/>
      <c r="D24" s="47"/>
      <c r="E24" s="47"/>
      <c r="F24" s="47"/>
      <c r="G24" s="110"/>
      <c r="H24" s="11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2:19" ht="15">
      <c r="B25" s="47"/>
      <c r="C25" s="47"/>
      <c r="D25" s="47"/>
      <c r="E25" s="47"/>
      <c r="F25" s="47"/>
      <c r="G25" s="110"/>
      <c r="H25" s="11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110"/>
      <c r="H26" s="11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8:19" ht="19.95" customHeight="1">
      <c r="H27" s="3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110"/>
      <c r="H28" s="11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110"/>
      <c r="H29" s="11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110"/>
      <c r="H30" s="11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110"/>
      <c r="H31" s="11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110"/>
      <c r="H32" s="11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110"/>
      <c r="H33" s="11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110"/>
      <c r="H34" s="11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110"/>
      <c r="H35" s="11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110"/>
      <c r="H36" s="11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110"/>
      <c r="H37" s="11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110"/>
      <c r="H38" s="11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110"/>
      <c r="H39" s="11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110"/>
      <c r="H40" s="11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110"/>
      <c r="H41" s="11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110"/>
      <c r="H42" s="11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110"/>
      <c r="H43" s="11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110"/>
      <c r="H44" s="11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110"/>
      <c r="H45" s="11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110"/>
      <c r="H46" s="11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110"/>
      <c r="H47" s="11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110"/>
      <c r="H48" s="11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110"/>
      <c r="H49" s="11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110"/>
      <c r="H50" s="11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110"/>
      <c r="H51" s="11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110"/>
      <c r="H52" s="11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110"/>
      <c r="H53" s="11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110"/>
      <c r="H54" s="11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110"/>
      <c r="H55" s="11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110"/>
      <c r="H56" s="11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110"/>
      <c r="H57" s="11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110"/>
      <c r="H58" s="11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110"/>
      <c r="H59" s="11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110"/>
      <c r="H60" s="11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110"/>
      <c r="H61" s="11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110"/>
      <c r="H62" s="11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110"/>
      <c r="H63" s="11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110"/>
      <c r="H64" s="11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110"/>
      <c r="H65" s="11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110"/>
      <c r="H66" s="11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110"/>
      <c r="H67" s="11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110"/>
      <c r="H68" s="11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110"/>
      <c r="H69" s="11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110"/>
      <c r="H70" s="11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110"/>
      <c r="H71" s="11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110"/>
      <c r="H72" s="11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110"/>
      <c r="H73" s="11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110"/>
      <c r="H74" s="11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110"/>
      <c r="H75" s="11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110"/>
      <c r="H76" s="11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110"/>
      <c r="H77" s="11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110"/>
      <c r="H78" s="11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110"/>
      <c r="H79" s="11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110"/>
      <c r="H80" s="11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110"/>
      <c r="H81" s="11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110"/>
      <c r="H82" s="11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110"/>
      <c r="H83" s="11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110"/>
      <c r="H84" s="11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110"/>
      <c r="H85" s="11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110"/>
      <c r="H86" s="11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110"/>
      <c r="H87" s="11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110"/>
      <c r="H88" s="11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110"/>
      <c r="H89" s="11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110"/>
      <c r="H90" s="11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110"/>
      <c r="H91" s="11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110"/>
      <c r="H92" s="11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110"/>
      <c r="H93" s="11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110"/>
      <c r="H94" s="11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110"/>
      <c r="H95" s="11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110"/>
      <c r="H96" s="11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110"/>
      <c r="H97" s="11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110"/>
      <c r="H98" s="11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110"/>
      <c r="H99" s="11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110"/>
      <c r="H100" s="110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110"/>
      <c r="H101" s="110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110"/>
      <c r="H102" s="110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5" customHeight="1">
      <c r="C103" s="21"/>
      <c r="D103" s="29"/>
      <c r="E103" s="21"/>
      <c r="F103" s="21"/>
      <c r="G103" s="110"/>
      <c r="H103" s="110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5" customHeight="1">
      <c r="C104" s="21"/>
      <c r="D104" s="29"/>
      <c r="E104" s="21"/>
      <c r="F104" s="21"/>
      <c r="G104" s="110"/>
      <c r="H104" s="110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5" customHeight="1">
      <c r="C105" s="21"/>
      <c r="D105" s="29"/>
      <c r="E105" s="21"/>
      <c r="F105" s="21"/>
      <c r="G105" s="110"/>
      <c r="H105" s="110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5" customHeight="1">
      <c r="C106" s="21"/>
      <c r="D106" s="29"/>
      <c r="E106" s="21"/>
      <c r="F106" s="21"/>
      <c r="G106" s="110"/>
      <c r="H106" s="110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6" ht="19.95" customHeight="1">
      <c r="C107" s="21"/>
      <c r="D107" s="29"/>
      <c r="E107" s="21"/>
      <c r="F107" s="21"/>
      <c r="G107" s="110"/>
      <c r="H107" s="110"/>
      <c r="I107" s="11"/>
      <c r="J107" s="11"/>
      <c r="K107" s="11"/>
      <c r="L107" s="11"/>
      <c r="M107" s="11"/>
      <c r="N107" s="6"/>
      <c r="O107" s="6"/>
      <c r="P107" s="6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9.95" customHeight="1">
      <c r="C110" s="5"/>
      <c r="E110" s="5"/>
      <c r="F110" s="5"/>
      <c r="J110" s="5"/>
    </row>
    <row r="111" spans="3:10" ht="19.95" customHeight="1">
      <c r="C111" s="5"/>
      <c r="E111" s="5"/>
      <c r="F111" s="5"/>
      <c r="J111" s="5"/>
    </row>
    <row r="112" spans="3:10" ht="19.95" customHeight="1">
      <c r="C112" s="5"/>
      <c r="E112" s="5"/>
      <c r="F112" s="5"/>
      <c r="J112" s="5"/>
    </row>
    <row r="113" spans="3:10" ht="19.95" customHeight="1">
      <c r="C113" s="5"/>
      <c r="E113" s="5"/>
      <c r="F113" s="5"/>
      <c r="J113" s="5"/>
    </row>
    <row r="114" spans="3:10" ht="19.95" customHeight="1">
      <c r="C114" s="5"/>
      <c r="E114" s="5"/>
      <c r="F114" s="5"/>
      <c r="J114" s="5"/>
    </row>
    <row r="115" spans="3:10" ht="19.95" customHeight="1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</sheetData>
  <sheetProtection algorithmName="SHA-512" hashValue="tMil/9DdEu3sQgl9uHpJKLGw2Y8eOG6yus85pf9t3zPIeQBNO5WqwkozTIQnt040sQH5cpnIcnsX6MUhCWZqBA==" saltValue="g9E3aS3ylixeAFBQntLqig==" spinCount="100000" sheet="1" objects="1" scenarios="1"/>
  <mergeCells count="17">
    <mergeCell ref="V12:V16"/>
    <mergeCell ref="V9:V11"/>
    <mergeCell ref="V17:V18"/>
    <mergeCell ref="B1:D1"/>
    <mergeCell ref="B21:G21"/>
    <mergeCell ref="R21:T21"/>
    <mergeCell ref="B20:I20"/>
    <mergeCell ref="R20:T20"/>
    <mergeCell ref="G5:H5"/>
    <mergeCell ref="I9:I18"/>
    <mergeCell ref="J9:J18"/>
    <mergeCell ref="M9:M18"/>
    <mergeCell ref="N9:N18"/>
    <mergeCell ref="O9:O18"/>
    <mergeCell ref="K9:K18"/>
    <mergeCell ref="H12:H18"/>
    <mergeCell ref="L17:L18"/>
  </mergeCells>
  <conditionalFormatting sqref="D7:D18 B7:B18">
    <cfRule type="containsBlanks" priority="56" dxfId="11">
      <formula>LEN(TRIM(B7))=0</formula>
    </cfRule>
  </conditionalFormatting>
  <conditionalFormatting sqref="B7:B18">
    <cfRule type="cellIs" priority="53" dxfId="10" operator="greaterThanOrEqual">
      <formula>1</formula>
    </cfRule>
  </conditionalFormatting>
  <conditionalFormatting sqref="T7:T18">
    <cfRule type="cellIs" priority="40" dxfId="9" operator="equal">
      <formula>"VYHOVUJE"</formula>
    </cfRule>
  </conditionalFormatting>
  <conditionalFormatting sqref="T7:T18">
    <cfRule type="cellIs" priority="39" dxfId="8" operator="equal">
      <formula>"NEVYHOVUJE"</formula>
    </cfRule>
  </conditionalFormatting>
  <conditionalFormatting sqref="G7:H7 G8:G18 R7:R18">
    <cfRule type="containsBlanks" priority="33" dxfId="3">
      <formula>LEN(TRIM(G7))=0</formula>
    </cfRule>
  </conditionalFormatting>
  <conditionalFormatting sqref="G7:H7 G8:G18 R7:R18">
    <cfRule type="notContainsBlanks" priority="31" dxfId="2">
      <formula>LEN(TRIM(G7))&gt;0</formula>
    </cfRule>
  </conditionalFormatting>
  <conditionalFormatting sqref="G7:H7 G8:G18 R7:R18">
    <cfRule type="notContainsBlanks" priority="30" dxfId="1">
      <formula>LEN(TRIM(G7))&gt;0</formula>
    </cfRule>
  </conditionalFormatting>
  <conditionalFormatting sqref="G7:H7 G8:G18">
    <cfRule type="notContainsBlanks" priority="29" dxfId="0">
      <formula>LEN(TRIM(G7))&gt;0</formula>
    </cfRule>
  </conditionalFormatting>
  <conditionalFormatting sqref="H9:H11">
    <cfRule type="containsBlanks" priority="4" dxfId="3">
      <formula>LEN(TRIM(H9))=0</formula>
    </cfRule>
  </conditionalFormatting>
  <conditionalFormatting sqref="H9:H11">
    <cfRule type="notContainsBlanks" priority="3" dxfId="2">
      <formula>LEN(TRIM(H9))&gt;0</formula>
    </cfRule>
  </conditionalFormatting>
  <conditionalFormatting sqref="H9:H11">
    <cfRule type="notContainsBlanks" priority="2" dxfId="1">
      <formula>LEN(TRIM(H9))&gt;0</formula>
    </cfRule>
  </conditionalFormatting>
  <conditionalFormatting sqref="H9:H11">
    <cfRule type="notContainsBlanks" priority="1" dxfId="0">
      <formula>LEN(TRIM(H9))&gt;0</formula>
    </cfRule>
  </conditionalFormatting>
  <dataValidations count="4">
    <dataValidation type="list" showInputMessage="1" showErrorMessage="1" sqref="J7">
      <formula1>"ANO,NE"</formula1>
    </dataValidation>
    <dataValidation type="list" allowBlank="1" showInputMessage="1" showErrorMessage="1" sqref="J8:J9">
      <formula1>"ANO,NE"</formula1>
    </dataValidation>
    <dataValidation type="list" showInputMessage="1" showErrorMessage="1" sqref="E7:E18">
      <formula1>"ks,bal,sada,m,"</formula1>
    </dataValidation>
    <dataValidation type="list" allowBlank="1" showInputMessage="1" showErrorMessage="1" sqref="V12 V7:V9 V1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2021-09-09T12:25:37Z</dcterms:modified>
  <cp:category/>
  <cp:version/>
  <cp:contentType/>
  <cp:contentStatus/>
  <cp:revision>3</cp:revision>
</cp:coreProperties>
</file>