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D:\USERS\vitkov\AV\2021\033\"/>
    </mc:Choice>
  </mc:AlternateContent>
  <xr:revisionPtr revIDLastSave="0" documentId="13_ncr:1_{0B760F7E-DA6B-45A3-8A1F-E9A506931847}" xr6:coauthVersionLast="36" xr6:coauthVersionMax="36" xr10:uidLastSave="{00000000-0000-0000-0000-000000000000}"/>
  <bookViews>
    <workbookView xWindow="0" yWindow="0" windowWidth="23040" windowHeight="8196" xr2:uid="{00000000-000D-0000-FFFF-FFFF00000000}"/>
  </bookViews>
  <sheets>
    <sheet name="AVT" sheetId="1" r:id="rId1"/>
  </sheets>
  <definedNames>
    <definedName name="_xlnm.Print_Area" localSheetId="0">AVT!$B$1:$T$14</definedName>
  </definedNames>
  <calcPr calcId="191029" iterateDelta="1E-4"/>
</workbook>
</file>

<file path=xl/calcChain.xml><?xml version="1.0" encoding="utf-8"?>
<calcChain xmlns="http://schemas.openxmlformats.org/spreadsheetml/2006/main">
  <c r="S10" i="1" l="1"/>
  <c r="T10" i="1"/>
  <c r="P10" i="1"/>
  <c r="T9" i="1" l="1"/>
  <c r="S9" i="1"/>
  <c r="P9" i="1" l="1"/>
  <c r="S8" i="1" l="1"/>
  <c r="S11" i="1"/>
  <c r="T8" i="1"/>
  <c r="P8" i="1"/>
  <c r="P11" i="1"/>
  <c r="T11" i="1" l="1"/>
  <c r="S7" i="1"/>
  <c r="R14" i="1" s="1"/>
  <c r="T7" i="1"/>
  <c r="P7" i="1"/>
  <c r="Q14" i="1" s="1"/>
</calcChain>
</file>

<file path=xl/sharedStrings.xml><?xml version="1.0" encoding="utf-8"?>
<sst xmlns="http://schemas.openxmlformats.org/spreadsheetml/2006/main" count="60" uniqueCount="51">
  <si>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</si>
  <si>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</si>
  <si>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</si>
  <si>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</si>
  <si>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</si>
  <si>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</si>
  <si>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</si>
  <si>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</si>
  <si>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</si>
  <si>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</si>
  <si>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</si>
  <si>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</si>
  <si>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32322000-6 - Multimediální přístroje</t>
  </si>
  <si>
    <t>32341000-5 - Mikrofony</t>
  </si>
  <si>
    <t>32572000-3 - Komunikační kabely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</si>
  <si>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</si>
  <si>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</si>
  <si>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</si>
  <si>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</si>
  <si>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</si>
  <si>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</si>
  <si>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</si>
  <si>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</si>
  <si>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</si>
  <si>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</si>
  <si>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</si>
  <si>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</si>
  <si>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t>Odkaz na  splnění požadavku
TCO Certified / Energy star</t>
  </si>
  <si>
    <t>Zadavatel požaduje, aby vybraná zařízení splňovala požadavky na certifikaci TCO Certified (viz https://tcocertified.com/product-finder/) nebo programu Energy star (viz https://www.energystar.gov/products).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</si>
  <si>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</si>
  <si>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ks</t>
  </si>
  <si>
    <t>NE</t>
  </si>
  <si>
    <t>Pokud financováno z projektových prostředků, pak ŘEŠITEL uvede: NÁZEV A ČÍSLO DOTAČNÍHO PROJEKTU</t>
  </si>
  <si>
    <t>Příloha č. 2 Kupní smlouvy - technická specifikace
Audiovizuální technika (II.) 033 - 2021</t>
  </si>
  <si>
    <t>55" displej</t>
  </si>
  <si>
    <t>Společná faktura</t>
  </si>
  <si>
    <t>Záruka na zboží min. 36 měsíců.</t>
  </si>
  <si>
    <t xml:space="preserve">Záruka na zboží min. 24 měsíců. </t>
  </si>
  <si>
    <t>Záruka na zboží min. 24 měsíců.</t>
  </si>
  <si>
    <t>Ing. Petr Pfauser,
Tel.: 37763 6717</t>
  </si>
  <si>
    <t>Univerzitní 28, 
301 00 Plzeň,
 Fakulta designu a umění Ladislava Sutnara,
místnost LS 230</t>
  </si>
  <si>
    <t>32321100-0 - Flmové přístroje</t>
  </si>
  <si>
    <t>Velkoformátový displej dotykový, velikost obrazovky min. 55", formát 16:9.
Pozorovací úhel min. 178°.
Panel new Edge.
4K rozlišení min. 3840 × 2160.
Odezva max. 8 ms.
Jas min. 350 cd/m2.
Kontrast min. 4000:1.
Konektory min. 2xx HDMI 2.0, min. 1x USB 2.0.
Funkce pivot.
Vestavěný reproduktor.
VESA uchycení 400 x 400 mm.
Energetická účinnost A+.
Provozní teploty min. 0°C - 40°C, provozní vlhkost 10% - 80%.
Včetně provozního stojanu na kolečkách, robustní konstrukce umožnující otáčení displeje, preferujeme bílou bravu stojanu.</t>
  </si>
  <si>
    <t>Mikrofon pro prostorový zvuk</t>
  </si>
  <si>
    <t>Mikrofon pro prostorový zvuk.
Min. 4 mikrofonní kapsle v ambisonickém uspořádání pro pokrývaní 360° úhlu.
Min. 4XLR konektory pro výstup.
Mosazné tělo.
Součástí je program pro postprodukci zvuku.
Frekvenční rozsah min. 20Hz - 20kHz.
Charakteristika ledvinová.
Impedance max. 63kΩ, SPL max. 129dB.
Součástí balení je protivětrná ochrana a pop filtr a kabel.</t>
  </si>
  <si>
    <t>Dálkové ovládání pro kamery panasonic</t>
  </si>
  <si>
    <t>Dálkové ovládání "Zoom Control" určené pro ovládání zoomu kamer s rozhraním LANC konkrétně pro stávající kamery Panasonic Dvx-200. 
Funkce:
- Přepínač pro změnu směru zoomování, 
- přepínač LANC / Panasonic
- kolébkový ovladač zoomu - zoom lze snadno ovládat všemi prsty, nikoliv jen palcem
- jemné a precizní nastavení rychlosti zoomu
- tlačítko pro spuštění/ukončení záznamu
- Lze připevnit ke stativům s průměrem konstrukčních prvků až 45 mm
- kabel do délky min.  0,7 m s konektorem jack 2,5 mm pro LANC/Panasonic.</t>
  </si>
  <si>
    <t>Bezdrátový bluetooth ovládač</t>
  </si>
  <si>
    <t>Bezdrátový bluetooth ovladač pro stávající čtecí zařízení Datavideo.</t>
  </si>
  <si>
    <t>Bezzrcadlovka včetně příslušenství</t>
  </si>
  <si>
    <r>
      <t xml:space="preserve">Fullframe bezrzcadlovka, rozlišení BSI-CMOS snímače min. 24MPx.
Rychlost sériového snímání min. 10 snímků/s. v plném rozlišení a průběžném ostření s buffrem min. 177 snímků v JPEG.
Podpora 4K UHD videa.
ISO: rozsah min. 50 - 204800.
Ostření s min. 693 body.
Hledáček s min. 2,35 mil. bodů.
Min. 3" dotykový výklopný displej s min. 0,92 mil. obr. bodů.
Prachotěsné hořčíkové tělo.
Rozhraní: USB min. 3.1, mikro HDMI, wifi, vstup na mikrofon, microHDMI.
Max. hmotnost 650 g.
Výdrž na baterii min. 610 snímků.
Duální SDHC slot.
</t>
    </r>
    <r>
      <rPr>
        <b/>
        <sz val="11"/>
        <color theme="1"/>
        <rFont val="Calibri"/>
        <family val="2"/>
        <charset val="238"/>
        <scheme val="minor"/>
      </rPr>
      <t>Součástí setu jsou</t>
    </r>
    <r>
      <rPr>
        <sz val="11"/>
        <color theme="1"/>
        <rFont val="Calibri"/>
        <family val="2"/>
        <charset val="238"/>
        <scheme val="minor"/>
      </rPr>
      <t>: min. 1ks plně kompatibilních karet pro bezrcadlovku, kapacita min. 128GB a 1ks vhodné brašny, je požadována kompatibilita se stávajícími objektivy SONY, součástí je zoom objektiv s rozsahem min. 28 - 70 při f/3,5- až 5,6, nejkratší zaostřitelná vzdálenost 30 cm, součástí je originální druhá baterie.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</si>
</sst>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8" fillId="0" borderId="0"/>
  </cellStyleXfs>
  <cellXfs count="122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5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0" fillId="3" borderId="12" xfId="0" applyNumberForma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164" fontId="0" fillId="3" borderId="14" xfId="0" applyNumberFormat="1" applyFill="1" applyBorder="1" applyAlignment="1">
      <alignment horizontal="right" vertical="center" indent="1"/>
    </xf>
    <xf numFmtId="0" fontId="16" fillId="4" borderId="16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right" vertical="center" inden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3" fontId="0" fillId="6" borderId="11" xfId="0" applyNumberForma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3" borderId="9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12" xfId="0" applyFont="1" applyFill="1" applyBorder="1" applyAlignment="1" applyProtection="1">
      <alignment horizontal="center" vertical="center" wrapText="1"/>
      <protection locked="0"/>
    </xf>
    <xf numFmtId="164" fontId="16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2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1"/>
  <sheetViews>
    <sheetView tabSelected="1" topLeftCell="A8" zoomScale="49" zoomScaleNormal="49" workbookViewId="0">
      <selection activeCell="H10" sqref="H10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40.33203125" style="1" customWidth="1"/>
    <col min="4" max="4" width="10.6640625" style="2" customWidth="1"/>
    <col min="5" max="5" width="10.33203125" style="3" customWidth="1"/>
    <col min="6" max="6" width="126.5546875" style="1" customWidth="1"/>
    <col min="7" max="7" width="27.88671875" style="1" customWidth="1"/>
    <col min="8" max="8" width="24.109375" style="1" customWidth="1"/>
    <col min="9" max="9" width="21.44140625" style="1" customWidth="1"/>
    <col min="10" max="10" width="16.5546875" style="1" customWidth="1"/>
    <col min="11" max="11" width="27.44140625" style="5" hidden="1" customWidth="1"/>
    <col min="12" max="12" width="28.5546875" style="5" customWidth="1"/>
    <col min="13" max="13" width="26.5546875" style="5" customWidth="1"/>
    <col min="14" max="14" width="52.88671875" style="1" customWidth="1"/>
    <col min="15" max="15" width="28" style="1" customWidth="1"/>
    <col min="16" max="16" width="17.6640625" style="1" hidden="1" customWidth="1"/>
    <col min="17" max="17" width="21.5546875" style="5" customWidth="1"/>
    <col min="18" max="18" width="23.33203125" style="5" customWidth="1"/>
    <col min="19" max="19" width="20.6640625" style="5" bestFit="1" customWidth="1"/>
    <col min="20" max="20" width="19.6640625" style="5" bestFit="1" customWidth="1"/>
    <col min="21" max="21" width="11.5546875" style="5" hidden="1" customWidth="1"/>
    <col min="22" max="22" width="40.5546875" style="4" customWidth="1"/>
    <col min="23" max="16384" width="8.88671875" style="5"/>
  </cols>
  <sheetData>
    <row r="1" spans="1:22" ht="42.6" customHeight="1" x14ac:dyDescent="0.3">
      <c r="B1" s="86" t="s">
        <v>33</v>
      </c>
      <c r="C1" s="87"/>
      <c r="D1" s="87"/>
    </row>
    <row r="2" spans="1:22" ht="18" customHeight="1" x14ac:dyDescent="0.3">
      <c r="C2" s="5"/>
      <c r="D2" s="12"/>
      <c r="E2" s="6"/>
      <c r="F2" s="7"/>
      <c r="G2" s="7"/>
      <c r="H2" s="7"/>
      <c r="I2" s="5"/>
      <c r="J2" s="8"/>
      <c r="N2" s="37"/>
      <c r="O2" s="7"/>
      <c r="P2" s="7"/>
      <c r="Q2" s="7"/>
      <c r="R2" s="7"/>
      <c r="T2" s="9"/>
      <c r="U2" s="10"/>
      <c r="V2" s="11"/>
    </row>
    <row r="3" spans="1:22" ht="18" customHeight="1" x14ac:dyDescent="0.3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38"/>
      <c r="M3" s="9"/>
      <c r="N3" s="36"/>
      <c r="O3" s="36"/>
      <c r="P3" s="36"/>
      <c r="Q3" s="36"/>
      <c r="R3" s="36"/>
      <c r="T3" s="9"/>
    </row>
    <row r="4" spans="1:22" ht="18" customHeight="1" thickBot="1" x14ac:dyDescent="0.35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5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67.2" customHeight="1" thickTop="1" thickBot="1" x14ac:dyDescent="0.35">
      <c r="B6" s="23" t="s">
        <v>3</v>
      </c>
      <c r="C6" s="24" t="s">
        <v>15</v>
      </c>
      <c r="D6" s="24" t="s">
        <v>4</v>
      </c>
      <c r="E6" s="24" t="s">
        <v>16</v>
      </c>
      <c r="F6" s="24" t="s">
        <v>17</v>
      </c>
      <c r="G6" s="41" t="s">
        <v>5</v>
      </c>
      <c r="H6" s="43" t="s">
        <v>27</v>
      </c>
      <c r="I6" s="35" t="s">
        <v>18</v>
      </c>
      <c r="J6" s="35" t="s">
        <v>19</v>
      </c>
      <c r="K6" s="24" t="s">
        <v>32</v>
      </c>
      <c r="L6" s="35" t="s">
        <v>20</v>
      </c>
      <c r="M6" s="39" t="s">
        <v>21</v>
      </c>
      <c r="N6" s="35" t="s">
        <v>22</v>
      </c>
      <c r="O6" s="35" t="s">
        <v>23</v>
      </c>
      <c r="P6" s="35" t="s">
        <v>24</v>
      </c>
      <c r="Q6" s="24" t="s">
        <v>6</v>
      </c>
      <c r="R6" s="25" t="s">
        <v>7</v>
      </c>
      <c r="S6" s="85" t="s">
        <v>8</v>
      </c>
      <c r="T6" s="85" t="s">
        <v>9</v>
      </c>
      <c r="U6" s="35" t="s">
        <v>25</v>
      </c>
      <c r="V6" s="35" t="s">
        <v>26</v>
      </c>
    </row>
    <row r="7" spans="1:22" ht="270.75" customHeight="1" thickTop="1" x14ac:dyDescent="0.3">
      <c r="A7" s="26"/>
      <c r="B7" s="58">
        <v>1</v>
      </c>
      <c r="C7" s="59" t="s">
        <v>34</v>
      </c>
      <c r="D7" s="60">
        <v>1</v>
      </c>
      <c r="E7" s="61" t="s">
        <v>30</v>
      </c>
      <c r="F7" s="75" t="s">
        <v>42</v>
      </c>
      <c r="G7" s="115"/>
      <c r="H7" s="115"/>
      <c r="I7" s="93" t="s">
        <v>35</v>
      </c>
      <c r="J7" s="96" t="s">
        <v>31</v>
      </c>
      <c r="K7" s="99"/>
      <c r="L7" s="71" t="s">
        <v>36</v>
      </c>
      <c r="M7" s="93" t="s">
        <v>39</v>
      </c>
      <c r="N7" s="93" t="s">
        <v>40</v>
      </c>
      <c r="O7" s="104">
        <v>21</v>
      </c>
      <c r="P7" s="62">
        <f>D7*Q7</f>
        <v>54000</v>
      </c>
      <c r="Q7" s="63">
        <v>54000</v>
      </c>
      <c r="R7" s="118"/>
      <c r="S7" s="64">
        <f>D7*R7</f>
        <v>0</v>
      </c>
      <c r="T7" s="65" t="str">
        <f t="shared" ref="T7" si="0">IF(ISNUMBER(R7), IF(R7&gt;Q7,"NEVYHOVUJE","VYHOVUJE")," ")</f>
        <v xml:space="preserve"> </v>
      </c>
      <c r="U7" s="112"/>
      <c r="V7" s="61" t="s">
        <v>12</v>
      </c>
    </row>
    <row r="8" spans="1:22" ht="170.25" customHeight="1" x14ac:dyDescent="0.3">
      <c r="A8" s="26"/>
      <c r="B8" s="66">
        <v>2</v>
      </c>
      <c r="C8" s="76" t="s">
        <v>43</v>
      </c>
      <c r="D8" s="67">
        <v>1</v>
      </c>
      <c r="E8" s="68" t="s">
        <v>30</v>
      </c>
      <c r="F8" s="77" t="s">
        <v>44</v>
      </c>
      <c r="G8" s="115"/>
      <c r="H8" s="69"/>
      <c r="I8" s="94"/>
      <c r="J8" s="97"/>
      <c r="K8" s="100"/>
      <c r="L8" s="72" t="s">
        <v>37</v>
      </c>
      <c r="M8" s="102"/>
      <c r="N8" s="94"/>
      <c r="O8" s="105"/>
      <c r="P8" s="44">
        <f>D8*Q8</f>
        <v>22000</v>
      </c>
      <c r="Q8" s="70">
        <v>22000</v>
      </c>
      <c r="R8" s="119"/>
      <c r="S8" s="45">
        <f>D8*R8</f>
        <v>0</v>
      </c>
      <c r="T8" s="46" t="str">
        <f t="shared" ref="T8:T11" si="1">IF(ISNUMBER(R8), IF(R8&gt;Q8,"NEVYHOVUJE","VYHOVUJE")," ")</f>
        <v xml:space="preserve"> </v>
      </c>
      <c r="U8" s="113"/>
      <c r="V8" s="68" t="s">
        <v>13</v>
      </c>
    </row>
    <row r="9" spans="1:22" ht="180.75" customHeight="1" x14ac:dyDescent="0.3">
      <c r="A9" s="26"/>
      <c r="B9" s="66">
        <v>3</v>
      </c>
      <c r="C9" s="76" t="s">
        <v>45</v>
      </c>
      <c r="D9" s="67">
        <v>2</v>
      </c>
      <c r="E9" s="68" t="s">
        <v>30</v>
      </c>
      <c r="F9" s="77" t="s">
        <v>46</v>
      </c>
      <c r="G9" s="115"/>
      <c r="H9" s="115"/>
      <c r="I9" s="94"/>
      <c r="J9" s="97"/>
      <c r="K9" s="100"/>
      <c r="L9" s="72" t="s">
        <v>38</v>
      </c>
      <c r="M9" s="102"/>
      <c r="N9" s="94"/>
      <c r="O9" s="105"/>
      <c r="P9" s="44">
        <f>D9*Q9</f>
        <v>5400</v>
      </c>
      <c r="Q9" s="70">
        <v>2700</v>
      </c>
      <c r="R9" s="119"/>
      <c r="S9" s="45">
        <f>D9*R9</f>
        <v>0</v>
      </c>
      <c r="T9" s="46" t="str">
        <f t="shared" si="1"/>
        <v xml:space="preserve"> </v>
      </c>
      <c r="U9" s="113"/>
      <c r="V9" s="68" t="s">
        <v>14</v>
      </c>
    </row>
    <row r="10" spans="1:22" ht="65.25" customHeight="1" x14ac:dyDescent="0.3">
      <c r="A10" s="26"/>
      <c r="B10" s="53">
        <v>4</v>
      </c>
      <c r="C10" s="78" t="s">
        <v>47</v>
      </c>
      <c r="D10" s="54">
        <v>1</v>
      </c>
      <c r="E10" s="57" t="s">
        <v>30</v>
      </c>
      <c r="F10" s="79" t="s">
        <v>48</v>
      </c>
      <c r="G10" s="116"/>
      <c r="H10" s="115"/>
      <c r="I10" s="94"/>
      <c r="J10" s="97"/>
      <c r="K10" s="100"/>
      <c r="L10" s="73" t="s">
        <v>38</v>
      </c>
      <c r="M10" s="102"/>
      <c r="N10" s="94"/>
      <c r="O10" s="105"/>
      <c r="P10" s="44">
        <f>D10*Q10</f>
        <v>3100</v>
      </c>
      <c r="Q10" s="55">
        <v>3100</v>
      </c>
      <c r="R10" s="120"/>
      <c r="S10" s="45">
        <f>D10*R10</f>
        <v>0</v>
      </c>
      <c r="T10" s="46" t="str">
        <f t="shared" ref="T10" si="2">IF(ISNUMBER(R10), IF(R10&gt;Q10,"NEVYHOVUJE","VYHOVUJE")," ")</f>
        <v xml:space="preserve"> </v>
      </c>
      <c r="U10" s="113"/>
      <c r="V10" s="57" t="s">
        <v>14</v>
      </c>
    </row>
    <row r="11" spans="1:22" ht="272.25" customHeight="1" thickBot="1" x14ac:dyDescent="0.35">
      <c r="A11" s="26"/>
      <c r="B11" s="82">
        <v>5</v>
      </c>
      <c r="C11" s="80" t="s">
        <v>49</v>
      </c>
      <c r="D11" s="47">
        <v>8</v>
      </c>
      <c r="E11" s="48" t="s">
        <v>30</v>
      </c>
      <c r="F11" s="81" t="s">
        <v>50</v>
      </c>
      <c r="G11" s="117"/>
      <c r="H11" s="56"/>
      <c r="I11" s="95"/>
      <c r="J11" s="98"/>
      <c r="K11" s="101"/>
      <c r="L11" s="74" t="s">
        <v>38</v>
      </c>
      <c r="M11" s="103"/>
      <c r="N11" s="95"/>
      <c r="O11" s="106"/>
      <c r="P11" s="49">
        <f>D11*Q11</f>
        <v>432000</v>
      </c>
      <c r="Q11" s="50">
        <v>54000</v>
      </c>
      <c r="R11" s="121"/>
      <c r="S11" s="51">
        <f>D11*R11</f>
        <v>0</v>
      </c>
      <c r="T11" s="52" t="str">
        <f t="shared" si="1"/>
        <v xml:space="preserve"> </v>
      </c>
      <c r="U11" s="114"/>
      <c r="V11" s="48" t="s">
        <v>41</v>
      </c>
    </row>
    <row r="12" spans="1:22" ht="13.5" customHeight="1" thickTop="1" thickBot="1" x14ac:dyDescent="0.35">
      <c r="C12" s="5"/>
      <c r="D12" s="5"/>
      <c r="E12" s="5"/>
      <c r="F12" s="5"/>
      <c r="G12" s="5"/>
      <c r="H12" s="5"/>
      <c r="I12" s="5"/>
      <c r="J12" s="5"/>
      <c r="N12" s="5"/>
      <c r="O12" s="5"/>
      <c r="P12" s="5"/>
      <c r="S12" s="40"/>
    </row>
    <row r="13" spans="1:22" ht="60" customHeight="1" thickTop="1" thickBot="1" x14ac:dyDescent="0.35">
      <c r="B13" s="88" t="s">
        <v>29</v>
      </c>
      <c r="C13" s="89"/>
      <c r="D13" s="89"/>
      <c r="E13" s="89"/>
      <c r="F13" s="89"/>
      <c r="G13" s="89"/>
      <c r="H13" s="84"/>
      <c r="I13" s="27"/>
      <c r="J13" s="27"/>
      <c r="K13" s="27"/>
      <c r="L13" s="28"/>
      <c r="M13" s="8"/>
      <c r="N13" s="8"/>
      <c r="O13" s="29"/>
      <c r="P13" s="29"/>
      <c r="Q13" s="30" t="s">
        <v>10</v>
      </c>
      <c r="R13" s="90" t="s">
        <v>11</v>
      </c>
      <c r="S13" s="91"/>
      <c r="T13" s="92"/>
      <c r="U13" s="22"/>
      <c r="V13" s="31"/>
    </row>
    <row r="14" spans="1:22" ht="33" customHeight="1" thickTop="1" thickBot="1" x14ac:dyDescent="0.35">
      <c r="B14" s="107" t="s">
        <v>28</v>
      </c>
      <c r="C14" s="108"/>
      <c r="D14" s="108"/>
      <c r="E14" s="108"/>
      <c r="F14" s="108"/>
      <c r="G14" s="108"/>
      <c r="H14" s="83"/>
      <c r="I14" s="32"/>
      <c r="L14" s="12"/>
      <c r="M14" s="12"/>
      <c r="N14" s="12"/>
      <c r="O14" s="33"/>
      <c r="P14" s="33"/>
      <c r="Q14" s="34">
        <f>SUM(P7:P11)</f>
        <v>516500</v>
      </c>
      <c r="R14" s="109">
        <f>SUM(S7:S11)</f>
        <v>0</v>
      </c>
      <c r="S14" s="110"/>
      <c r="T14" s="111"/>
    </row>
    <row r="15" spans="1:22" ht="14.25" customHeight="1" thickTop="1" x14ac:dyDescent="0.3"/>
    <row r="16" spans="1:2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</sheetData>
  <sheetProtection algorithmName="SHA-512" hashValue="/sVEgY6+4cBU5Cjz3/iII71j2uHdtOFtyKlORzSODbjY5iJSPGfqBQ8k7yBHFP3kRD274BXJafjMOYlSPqUvLg==" saltValue="8ElGkJ0Avo8Zdscyu3rztg==" spinCount="100000" sheet="1" objects="1" scenarios="1"/>
  <mergeCells count="12">
    <mergeCell ref="B14:G14"/>
    <mergeCell ref="R14:T14"/>
    <mergeCell ref="N7:N11"/>
    <mergeCell ref="U7:U11"/>
    <mergeCell ref="B1:D1"/>
    <mergeCell ref="B13:G13"/>
    <mergeCell ref="R13:T13"/>
    <mergeCell ref="I7:I11"/>
    <mergeCell ref="J7:J11"/>
    <mergeCell ref="K7:K11"/>
    <mergeCell ref="M7:M11"/>
    <mergeCell ref="O7:O11"/>
  </mergeCells>
  <conditionalFormatting sqref="D7:D11">
    <cfRule type="containsBlanks" dxfId="17" priority="61">
      <formula>LEN(TRIM(D7))=0</formula>
    </cfRule>
  </conditionalFormatting>
  <conditionalFormatting sqref="T7:T11">
    <cfRule type="cellIs" dxfId="16" priority="53" operator="equal">
      <formula>"VYHOVUJE"</formula>
    </cfRule>
  </conditionalFormatting>
  <conditionalFormatting sqref="T7:T11">
    <cfRule type="cellIs" dxfId="15" priority="52" operator="equal">
      <formula>"NEVYHOVUJE"</formula>
    </cfRule>
  </conditionalFormatting>
  <conditionalFormatting sqref="G8:G11 R7:R11">
    <cfRule type="containsBlanks" dxfId="14" priority="33">
      <formula>LEN(TRIM(G7))=0</formula>
    </cfRule>
  </conditionalFormatting>
  <conditionalFormatting sqref="G8:G11">
    <cfRule type="containsBlanks" dxfId="13" priority="32">
      <formula>LEN(TRIM(G8))=0</formula>
    </cfRule>
  </conditionalFormatting>
  <conditionalFormatting sqref="G8:G11 R7:R11">
    <cfRule type="notContainsBlanks" dxfId="12" priority="31">
      <formula>LEN(TRIM(G7))&gt;0</formula>
    </cfRule>
  </conditionalFormatting>
  <conditionalFormatting sqref="G8:G11 R7:R11">
    <cfRule type="notContainsBlanks" dxfId="11" priority="30">
      <formula>LEN(TRIM(G7))&gt;0</formula>
    </cfRule>
  </conditionalFormatting>
  <conditionalFormatting sqref="G8:G11">
    <cfRule type="notContainsBlanks" dxfId="10" priority="29">
      <formula>LEN(TRIM(G8))&gt;0</formula>
    </cfRule>
  </conditionalFormatting>
  <conditionalFormatting sqref="H9:H10">
    <cfRule type="containsBlanks" dxfId="9" priority="10">
      <formula>LEN(TRIM(H9))=0</formula>
    </cfRule>
  </conditionalFormatting>
  <conditionalFormatting sqref="H9:H10">
    <cfRule type="containsBlanks" dxfId="8" priority="9">
      <formula>LEN(TRIM(H9))=0</formula>
    </cfRule>
  </conditionalFormatting>
  <conditionalFormatting sqref="H9:H10">
    <cfRule type="notContainsBlanks" dxfId="7" priority="8">
      <formula>LEN(TRIM(H9))&gt;0</formula>
    </cfRule>
  </conditionalFormatting>
  <conditionalFormatting sqref="H9:H10">
    <cfRule type="notContainsBlanks" dxfId="6" priority="7">
      <formula>LEN(TRIM(H9))&gt;0</formula>
    </cfRule>
  </conditionalFormatting>
  <conditionalFormatting sqref="H9:H10">
    <cfRule type="notContainsBlanks" dxfId="5" priority="6">
      <formula>LEN(TRIM(H9))&gt;0</formula>
    </cfRule>
  </conditionalFormatting>
  <conditionalFormatting sqref="G7:H7">
    <cfRule type="containsBlanks" dxfId="4" priority="5">
      <formula>LEN(TRIM(G7))=0</formula>
    </cfRule>
  </conditionalFormatting>
  <conditionalFormatting sqref="G7:H7">
    <cfRule type="containsBlanks" dxfId="3" priority="4">
      <formula>LEN(TRIM(G7))=0</formula>
    </cfRule>
  </conditionalFormatting>
  <conditionalFormatting sqref="G7:H7">
    <cfRule type="notContainsBlanks" dxfId="2" priority="3">
      <formula>LEN(TRIM(G7))&gt;0</formula>
    </cfRule>
  </conditionalFormatting>
  <conditionalFormatting sqref="G7:H7">
    <cfRule type="notContainsBlanks" dxfId="1" priority="2">
      <formula>LEN(TRIM(G7))&gt;0</formula>
    </cfRule>
  </conditionalFormatting>
  <conditionalFormatting sqref="G7:H7">
    <cfRule type="notContainsBlanks" dxfId="0" priority="1">
      <formula>LEN(TRIM(G7))&gt;0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:E11" xr:uid="{00000000-0002-0000-0000-000001000000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2021-04-14T06:29:12Z</cp:lastPrinted>
  <dcterms:created xsi:type="dcterms:W3CDTF">2014-03-05T12:43:32Z</dcterms:created>
  <dcterms:modified xsi:type="dcterms:W3CDTF">2021-09-08T05:29:58Z</dcterms:modified>
</cp:coreProperties>
</file>